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Vorobyev_S\Desktop\PriceListRUSSIA_09_10_2025\"/>
    </mc:Choice>
  </mc:AlternateContent>
  <workbookProtection workbookAlgorithmName="SHA-512" workbookHashValue="7Aps9baqHYp71kpjrfXQSJKflkvXkBEMAIllrI+DpYXdH+otr9LgQxQtvRjc5RJCpnXu6173xkcF6khHKwNJWg==" workbookSaltValue="eVinXHaVJdKFawGkRF9cCg==" workbookSpinCount="100000" lockStructure="1"/>
  <bookViews>
    <workbookView xWindow="-492" yWindow="1320" windowWidth="19176" windowHeight="6432"/>
  </bookViews>
  <sheets>
    <sheet name="Order" sheetId="6" r:id="rId1"/>
    <sheet name="1" sheetId="1" state="hidden" r:id="rId2"/>
    <sheet name="SIL" sheetId="9" state="hidden" r:id="rId3"/>
    <sheet name="Спецусл" sheetId="11" state="hidden" r:id="rId4"/>
    <sheet name="Программы" sheetId="12" state="hidden" r:id="rId5"/>
  </sheets>
  <externalReferences>
    <externalReference r:id="rId6"/>
  </externalReferences>
  <definedNames>
    <definedName name="_xlnm._FilterDatabase" localSheetId="1" hidden="1">'1'!$A$1:$A$52</definedName>
    <definedName name="_xlnm._FilterDatabase" localSheetId="0" hidden="1">Order!$A$42:$N$50</definedName>
    <definedName name="_xlnm._FilterDatabase" localSheetId="2" hidden="1">SIL!$A$1:$C$2116</definedName>
    <definedName name="DDoS36.5">'1'!$A$25:$A$53</definedName>
    <definedName name="Enterprise36.1">#REF!</definedName>
    <definedName name="LiCTypeDDoS11.3">'1'!$J$32:$J$33</definedName>
    <definedName name="LicTypeLic11.1">'1'!$J$19:$J$25</definedName>
    <definedName name="LicTypeTrfc11.2">'1'!$J$27:$J$29</definedName>
    <definedName name="Media36.4">'1'!$A$55:$A$57</definedName>
    <definedName name="SLA36.6">'1'!#REF!</definedName>
    <definedName name="State">'1'!$M$2:$M$86</definedName>
    <definedName name="TermDDoS10.1">'1'!$J$7:$J$12</definedName>
    <definedName name="TermLic10">'1'!$J$2:$J$3</definedName>
    <definedName name="TermSLA10.2">'1'!$J$15:$J$16</definedName>
    <definedName name="traffic36.3">'1'!$A$48:$A$49</definedName>
    <definedName name="TypeDDoS11.3">'1'!$J$32:$J$33</definedName>
    <definedName name="Нет_доп_условий">[1]Лист1!$A$1:$A$6</definedName>
    <definedName name="_xlnm.Print_Area" localSheetId="0">Order!$A$1:$S$54</definedName>
    <definedName name="_xlnm.Print_Area" localSheetId="2">SIL!$A$1:$C$1951</definedName>
    <definedName name="Условия">[1]Лист2!$A$1:$A$4</definedName>
  </definedNames>
  <calcPr calcId="162913"/>
</workbook>
</file>

<file path=xl/calcChain.xml><?xml version="1.0" encoding="utf-8"?>
<calcChain xmlns="http://schemas.openxmlformats.org/spreadsheetml/2006/main">
  <c r="AI28" i="6" l="1"/>
  <c r="AJ27" i="6" l="1"/>
  <c r="AK27" i="6" s="1"/>
  <c r="AC27" i="6"/>
  <c r="AB27" i="6"/>
  <c r="Z27" i="6"/>
  <c r="Y27" i="6"/>
  <c r="X27" i="6"/>
  <c r="W27" i="6"/>
  <c r="V27" i="6"/>
  <c r="U27" i="6"/>
  <c r="T27" i="6"/>
  <c r="S27" i="6"/>
  <c r="R27" i="6"/>
  <c r="Q27" i="6"/>
  <c r="P27" i="6"/>
  <c r="H27" i="6"/>
  <c r="K27" i="6" s="1"/>
  <c r="L27" i="6" s="1"/>
  <c r="F27" i="6"/>
  <c r="C27" i="6"/>
  <c r="Q6" i="6"/>
  <c r="J6" i="6" s="1"/>
  <c r="P36" i="6"/>
  <c r="Q36" i="6"/>
  <c r="R36" i="6"/>
  <c r="S36" i="6"/>
  <c r="T36" i="6"/>
  <c r="U36" i="6"/>
  <c r="V36" i="6"/>
  <c r="W36" i="6"/>
  <c r="X36" i="6"/>
  <c r="Y36" i="6"/>
  <c r="Z36" i="6"/>
  <c r="AB36" i="6"/>
  <c r="AC36" i="6"/>
  <c r="AE36" i="6"/>
  <c r="AH36" i="6"/>
  <c r="AI36" i="6"/>
  <c r="AJ36" i="6"/>
  <c r="C34" i="6"/>
  <c r="C35" i="6"/>
  <c r="C36" i="6"/>
  <c r="C37" i="6"/>
  <c r="C38" i="6"/>
  <c r="R6" i="6"/>
  <c r="D6" i="6" s="1"/>
  <c r="AJ38" i="6"/>
  <c r="AI38" i="6"/>
  <c r="AE38" i="6"/>
  <c r="AC38" i="6"/>
  <c r="AB38" i="6"/>
  <c r="Z38" i="6"/>
  <c r="Y38" i="6"/>
  <c r="X38" i="6"/>
  <c r="W38" i="6"/>
  <c r="V38" i="6"/>
  <c r="U38" i="6"/>
  <c r="T38" i="6"/>
  <c r="S38" i="6"/>
  <c r="R38" i="6"/>
  <c r="Q38" i="6"/>
  <c r="P38" i="6"/>
  <c r="AJ37" i="6"/>
  <c r="AI37" i="6"/>
  <c r="AE37" i="6"/>
  <c r="AC37" i="6"/>
  <c r="AB37" i="6"/>
  <c r="Z37" i="6"/>
  <c r="Y37" i="6"/>
  <c r="X37" i="6"/>
  <c r="W37" i="6"/>
  <c r="V37" i="6"/>
  <c r="U37" i="6"/>
  <c r="T37" i="6"/>
  <c r="S37" i="6"/>
  <c r="R37" i="6"/>
  <c r="Q37" i="6"/>
  <c r="P37" i="6"/>
  <c r="AJ35" i="6"/>
  <c r="AI35" i="6"/>
  <c r="AH35" i="6"/>
  <c r="AE35" i="6"/>
  <c r="AC35" i="6"/>
  <c r="AB35" i="6"/>
  <c r="Z35" i="6"/>
  <c r="Y35" i="6"/>
  <c r="X35" i="6"/>
  <c r="W35" i="6"/>
  <c r="V35" i="6"/>
  <c r="U35" i="6"/>
  <c r="T35" i="6"/>
  <c r="S35" i="6"/>
  <c r="R35" i="6"/>
  <c r="Q35" i="6"/>
  <c r="P35" i="6"/>
  <c r="AJ34" i="6"/>
  <c r="AI34" i="6"/>
  <c r="AH34" i="6"/>
  <c r="AE34" i="6"/>
  <c r="AC34" i="6"/>
  <c r="AB34" i="6"/>
  <c r="Z34" i="6"/>
  <c r="Y34" i="6"/>
  <c r="X34" i="6"/>
  <c r="W34" i="6"/>
  <c r="V34" i="6"/>
  <c r="U34" i="6"/>
  <c r="T34" i="6"/>
  <c r="S34" i="6"/>
  <c r="R34" i="6"/>
  <c r="Q34" i="6"/>
  <c r="P34" i="6"/>
  <c r="AK35" i="6"/>
  <c r="H35" i="6"/>
  <c r="K35" i="6" s="1"/>
  <c r="L35" i="6" s="1"/>
  <c r="H34" i="6"/>
  <c r="I34" i="6" s="1"/>
  <c r="C31" i="6"/>
  <c r="C49" i="6"/>
  <c r="AE55" i="6"/>
  <c r="AK55" i="6" s="1"/>
  <c r="H55" i="6"/>
  <c r="I55" i="6" s="1"/>
  <c r="AC55" i="6"/>
  <c r="AB55" i="6"/>
  <c r="Z55" i="6"/>
  <c r="Y55" i="6"/>
  <c r="X55" i="6"/>
  <c r="W55" i="6"/>
  <c r="V55" i="6"/>
  <c r="U55" i="6"/>
  <c r="T55" i="6"/>
  <c r="S55" i="6"/>
  <c r="R55" i="6"/>
  <c r="Q55" i="6"/>
  <c r="P55" i="6"/>
  <c r="F55" i="6"/>
  <c r="C55" i="6"/>
  <c r="AE54" i="6"/>
  <c r="AK54" i="6" s="1"/>
  <c r="H54" i="6"/>
  <c r="K54" i="6" s="1"/>
  <c r="L54" i="6" s="1"/>
  <c r="M54" i="6" s="1"/>
  <c r="AC54" i="6"/>
  <c r="AB54" i="6"/>
  <c r="Z54" i="6"/>
  <c r="Y54" i="6"/>
  <c r="X54" i="6"/>
  <c r="W54" i="6"/>
  <c r="V54" i="6"/>
  <c r="U54" i="6"/>
  <c r="T54" i="6"/>
  <c r="S54" i="6"/>
  <c r="R54" i="6"/>
  <c r="Q54" i="6"/>
  <c r="P54" i="6"/>
  <c r="F54" i="6"/>
  <c r="C54" i="6"/>
  <c r="AJ49" i="6"/>
  <c r="AI49" i="6"/>
  <c r="AH49" i="6"/>
  <c r="AE49" i="6"/>
  <c r="AC49" i="6"/>
  <c r="AB49" i="6"/>
  <c r="Z49" i="6"/>
  <c r="Y49" i="6"/>
  <c r="X49" i="6"/>
  <c r="W49" i="6"/>
  <c r="V49" i="6"/>
  <c r="U49" i="6"/>
  <c r="T49" i="6"/>
  <c r="S49" i="6"/>
  <c r="R49" i="6"/>
  <c r="Q49" i="6"/>
  <c r="P49" i="6"/>
  <c r="AI46" i="6"/>
  <c r="AE46" i="6"/>
  <c r="AC46" i="6"/>
  <c r="AB46" i="6"/>
  <c r="Z46" i="6"/>
  <c r="Y46" i="6"/>
  <c r="X46" i="6"/>
  <c r="W46" i="6"/>
  <c r="V46" i="6"/>
  <c r="U46" i="6"/>
  <c r="T46" i="6"/>
  <c r="S46" i="6"/>
  <c r="R46" i="6"/>
  <c r="Q46" i="6"/>
  <c r="P46" i="6"/>
  <c r="C46" i="6"/>
  <c r="AJ43" i="6"/>
  <c r="AH43" i="6"/>
  <c r="AK43" i="6" s="1"/>
  <c r="AE43" i="6"/>
  <c r="AC43" i="6"/>
  <c r="AB43" i="6"/>
  <c r="Z43" i="6"/>
  <c r="Y43" i="6"/>
  <c r="X43" i="6"/>
  <c r="W43" i="6"/>
  <c r="V43" i="6"/>
  <c r="U43" i="6"/>
  <c r="T43" i="6"/>
  <c r="S43" i="6"/>
  <c r="R43" i="6"/>
  <c r="Q43" i="6"/>
  <c r="P43" i="6"/>
  <c r="AI43" i="6"/>
  <c r="C43" i="6"/>
  <c r="AJ42" i="6"/>
  <c r="AH42" i="6"/>
  <c r="AE42" i="6"/>
  <c r="AC42" i="6"/>
  <c r="AB42" i="6"/>
  <c r="Z42" i="6"/>
  <c r="Y42" i="6"/>
  <c r="X42" i="6"/>
  <c r="W42" i="6"/>
  <c r="V42" i="6"/>
  <c r="U42" i="6"/>
  <c r="T42" i="6"/>
  <c r="S42" i="6"/>
  <c r="R42" i="6"/>
  <c r="Q42" i="6"/>
  <c r="P42" i="6"/>
  <c r="AI42" i="6"/>
  <c r="C42" i="6"/>
  <c r="H43" i="6"/>
  <c r="I43" i="6" s="1"/>
  <c r="AH31" i="6"/>
  <c r="F53" i="6"/>
  <c r="C53" i="6"/>
  <c r="P51" i="6"/>
  <c r="Q51" i="6"/>
  <c r="R51" i="6"/>
  <c r="T51" i="6"/>
  <c r="U51" i="6"/>
  <c r="V51" i="6"/>
  <c r="W51" i="6"/>
  <c r="X51" i="6"/>
  <c r="Y51" i="6"/>
  <c r="Z51" i="6"/>
  <c r="AB51" i="6"/>
  <c r="AC51" i="6"/>
  <c r="AE51" i="6"/>
  <c r="AI51" i="6"/>
  <c r="P53" i="6"/>
  <c r="Q53" i="6"/>
  <c r="R53" i="6"/>
  <c r="S53" i="6"/>
  <c r="T53" i="6"/>
  <c r="U53" i="6"/>
  <c r="V53" i="6"/>
  <c r="W53" i="6"/>
  <c r="X53" i="6"/>
  <c r="Y53" i="6"/>
  <c r="Z53" i="6"/>
  <c r="AB53" i="6"/>
  <c r="AC53" i="6"/>
  <c r="AE53" i="6"/>
  <c r="AK53" i="6" s="1"/>
  <c r="H53" i="6" s="1"/>
  <c r="K53" i="6" s="1"/>
  <c r="L53" i="6" s="1"/>
  <c r="M53" i="6" s="1"/>
  <c r="C28" i="6"/>
  <c r="C26" i="6"/>
  <c r="AJ26" i="6"/>
  <c r="AK26" i="6" s="1"/>
  <c r="H26" i="6"/>
  <c r="K26" i="6" s="1"/>
  <c r="L26" i="6" s="1"/>
  <c r="AC26" i="6"/>
  <c r="AB26" i="6"/>
  <c r="Z26" i="6"/>
  <c r="Y26" i="6"/>
  <c r="X26" i="6"/>
  <c r="W26" i="6"/>
  <c r="V26" i="6"/>
  <c r="U26" i="6"/>
  <c r="T26" i="6"/>
  <c r="S26" i="6"/>
  <c r="R26" i="6"/>
  <c r="Q26" i="6"/>
  <c r="P26" i="6"/>
  <c r="F26" i="6"/>
  <c r="AJ28" i="6"/>
  <c r="AK28" i="6" s="1"/>
  <c r="H28" i="6" s="1"/>
  <c r="AC28" i="6"/>
  <c r="AB28" i="6"/>
  <c r="Z28" i="6"/>
  <c r="Y28" i="6"/>
  <c r="X28" i="6"/>
  <c r="W28" i="6"/>
  <c r="V28" i="6"/>
  <c r="U28" i="6"/>
  <c r="T28" i="6"/>
  <c r="S28" i="6"/>
  <c r="R28" i="6"/>
  <c r="Q28" i="6"/>
  <c r="P28" i="6"/>
  <c r="AC25" i="6"/>
  <c r="AC31" i="6"/>
  <c r="AC32" i="6"/>
  <c r="AC33" i="6"/>
  <c r="P33" i="6"/>
  <c r="R25" i="6"/>
  <c r="Q25" i="6"/>
  <c r="P25" i="6"/>
  <c r="P31" i="6"/>
  <c r="Q33" i="6"/>
  <c r="AJ25" i="6"/>
  <c r="AK25" i="6" s="1"/>
  <c r="H25" i="6"/>
  <c r="I25" i="6" s="1"/>
  <c r="T25" i="6"/>
  <c r="U25" i="6"/>
  <c r="V25" i="6"/>
  <c r="W25" i="6"/>
  <c r="X25" i="6"/>
  <c r="Y25" i="6"/>
  <c r="Z25" i="6"/>
  <c r="AB25" i="6"/>
  <c r="S25" i="6"/>
  <c r="F25" i="6"/>
  <c r="C25" i="6"/>
  <c r="C33" i="6"/>
  <c r="C32" i="6"/>
  <c r="AH33" i="6"/>
  <c r="AH32" i="6"/>
  <c r="AI33" i="6"/>
  <c r="AJ33" i="6"/>
  <c r="AE33" i="6"/>
  <c r="AI32" i="6"/>
  <c r="AE32" i="6"/>
  <c r="AJ32" i="6"/>
  <c r="AI31" i="6"/>
  <c r="AJ31" i="6"/>
  <c r="AE31" i="6"/>
  <c r="I2" i="6"/>
  <c r="W32" i="6"/>
  <c r="X32" i="6"/>
  <c r="W33" i="6"/>
  <c r="X33" i="6"/>
  <c r="X31" i="6"/>
  <c r="W31" i="6"/>
  <c r="V32" i="6"/>
  <c r="V33" i="6"/>
  <c r="V31" i="6"/>
  <c r="Y31" i="6"/>
  <c r="Y32" i="6"/>
  <c r="Y33" i="6"/>
  <c r="Z33" i="6"/>
  <c r="U33" i="6"/>
  <c r="T33" i="6"/>
  <c r="S33" i="6"/>
  <c r="R33" i="6"/>
  <c r="Z32" i="6"/>
  <c r="U32" i="6"/>
  <c r="T32" i="6"/>
  <c r="S32" i="6"/>
  <c r="R32" i="6"/>
  <c r="Q32" i="6"/>
  <c r="P32" i="6"/>
  <c r="Z31" i="6"/>
  <c r="U31" i="6"/>
  <c r="T31" i="6"/>
  <c r="S31" i="6"/>
  <c r="R31" i="6"/>
  <c r="Q31" i="6"/>
  <c r="AB32" i="6"/>
  <c r="AB33" i="6"/>
  <c r="AB31" i="6"/>
  <c r="H33" i="6"/>
  <c r="I33" i="6" s="1"/>
  <c r="I26" i="6" l="1"/>
  <c r="K25" i="6"/>
  <c r="L25" i="6" s="1"/>
  <c r="I28" i="6"/>
  <c r="AF7" i="6"/>
  <c r="R7" i="6" s="1"/>
  <c r="D14" i="6" s="1"/>
  <c r="AK32" i="6"/>
  <c r="H32" i="6" s="1"/>
  <c r="I32" i="6" s="1"/>
  <c r="AK33" i="6"/>
  <c r="I27" i="6"/>
  <c r="AK49" i="6"/>
  <c r="H49" i="6" s="1"/>
  <c r="I49" i="6" s="1"/>
  <c r="AK34" i="6"/>
  <c r="K34" i="6"/>
  <c r="L34" i="6" s="1"/>
  <c r="I35" i="6"/>
  <c r="K43" i="6"/>
  <c r="L43" i="6" s="1"/>
  <c r="K33" i="6"/>
  <c r="L33" i="6" s="1"/>
  <c r="AK46" i="6"/>
  <c r="I53" i="6"/>
  <c r="K55" i="6"/>
  <c r="L55" i="6" s="1"/>
  <c r="M55" i="6" s="1"/>
  <c r="I54" i="6"/>
  <c r="AK31" i="6"/>
  <c r="H31" i="6" s="1"/>
  <c r="AK42" i="6"/>
  <c r="H42" i="6" s="1"/>
  <c r="I42" i="6" s="1"/>
  <c r="AK36" i="6"/>
  <c r="H36" i="6" s="1"/>
  <c r="K36" i="6" s="1"/>
  <c r="L36" i="6" s="1"/>
  <c r="D9" i="6"/>
  <c r="AK37" i="6"/>
  <c r="H37" i="6" s="1"/>
  <c r="I37" i="6" s="1"/>
  <c r="AK38" i="6"/>
  <c r="H38" i="6" s="1"/>
  <c r="I38" i="6" s="1"/>
  <c r="K49" i="6" l="1"/>
  <c r="L49" i="6" s="1"/>
  <c r="K31" i="6"/>
  <c r="L31" i="6" s="1"/>
  <c r="K28" i="6"/>
  <c r="L28" i="6" s="1"/>
  <c r="K32" i="6"/>
  <c r="L32" i="6" s="1"/>
  <c r="D16" i="6"/>
  <c r="D15" i="6"/>
  <c r="D7" i="6"/>
  <c r="D12" i="6"/>
  <c r="D10" i="6"/>
  <c r="H46" i="6"/>
  <c r="I46" i="6" s="1"/>
  <c r="K42" i="6"/>
  <c r="L42" i="6" s="1"/>
  <c r="I36" i="6"/>
  <c r="K37" i="6"/>
  <c r="L37" i="6" s="1"/>
  <c r="K38" i="6"/>
  <c r="L38" i="6" s="1"/>
  <c r="I31" i="6" l="1"/>
  <c r="K46" i="6"/>
  <c r="L46" i="6" s="1"/>
  <c r="M46" i="6" s="1"/>
</calcChain>
</file>

<file path=xl/sharedStrings.xml><?xml version="1.0" encoding="utf-8"?>
<sst xmlns="http://schemas.openxmlformats.org/spreadsheetml/2006/main" count="4904" uniqueCount="4552">
  <si>
    <t>KL4221RAKDE</t>
  </si>
  <si>
    <t>KL4221RAKDQ</t>
  </si>
  <si>
    <t>KL4221RAKDR</t>
  </si>
  <si>
    <t>KL4221RAKDS</t>
  </si>
  <si>
    <t>KL4221RAKDW</t>
  </si>
  <si>
    <t>KL4221RAKFE</t>
  </si>
  <si>
    <t>KL4221RAKFQ</t>
  </si>
  <si>
    <t>KL4221RAKFR</t>
  </si>
  <si>
    <t>KL4221RAKFS</t>
  </si>
  <si>
    <t>KL4221RAKFW</t>
  </si>
  <si>
    <t>KL4221RAMDE</t>
  </si>
  <si>
    <t>KL4221RAMDQ</t>
  </si>
  <si>
    <t>KL4221RAMDR</t>
  </si>
  <si>
    <t>KL4221RAMDS</t>
  </si>
  <si>
    <t>KL4221RAMDW</t>
  </si>
  <si>
    <t>KL4221RAMFE</t>
  </si>
  <si>
    <t>KL4221RAMFQ</t>
  </si>
  <si>
    <t>KL4221RAMFR</t>
  </si>
  <si>
    <t>KL4221RAMFS</t>
  </si>
  <si>
    <t>KL4221RAMFW</t>
  </si>
  <si>
    <t>KL4221RANDE</t>
  </si>
  <si>
    <t>KL4221RANDQ</t>
  </si>
  <si>
    <t>KL4221RANDR</t>
  </si>
  <si>
    <t>KL4221RANDS</t>
  </si>
  <si>
    <t>KL4221RANDW</t>
  </si>
  <si>
    <t>KL4221RANFE</t>
  </si>
  <si>
    <t>KL4221RANFQ</t>
  </si>
  <si>
    <t>KL4221RANFR</t>
  </si>
  <si>
    <t>KL4221RANFS</t>
  </si>
  <si>
    <t>KL4221RANFW</t>
  </si>
  <si>
    <t>KL4221RAPDE</t>
  </si>
  <si>
    <t>KL4221RAPDQ</t>
  </si>
  <si>
    <t>KL4221RAPDR</t>
  </si>
  <si>
    <t>KL4221RAPDS</t>
  </si>
  <si>
    <t>KL4221RAPDW</t>
  </si>
  <si>
    <t>KL4221RAPFE</t>
  </si>
  <si>
    <t>KL4221RAPFQ</t>
  </si>
  <si>
    <t>KL4221RAPFR</t>
  </si>
  <si>
    <t>KL4221RAPFS</t>
  </si>
  <si>
    <t>KL4221RAPFW</t>
  </si>
  <si>
    <t>KL4221RAQDE</t>
  </si>
  <si>
    <t>KL4221RAQDQ</t>
  </si>
  <si>
    <t>KL4221RAQDR</t>
  </si>
  <si>
    <t>KL4221RAQDS</t>
  </si>
  <si>
    <t>KL4221RAQDW</t>
  </si>
  <si>
    <t>KL4221RAQFE</t>
  </si>
  <si>
    <t>KL4221RAQFQ</t>
  </si>
  <si>
    <t>KL4221RAQFR</t>
  </si>
  <si>
    <t>KL4221RAQFS</t>
  </si>
  <si>
    <t>KL4221RAQFW</t>
  </si>
  <si>
    <t>KL4221RARDE</t>
  </si>
  <si>
    <t>KL4221RARDQ</t>
  </si>
  <si>
    <t>KL4221RARDR</t>
  </si>
  <si>
    <t>KL4221RARDS</t>
  </si>
  <si>
    <t>KL4221RARDW</t>
  </si>
  <si>
    <t>KL4221RARFE</t>
  </si>
  <si>
    <t>KL4221RARFQ</t>
  </si>
  <si>
    <t>KL4221RARFR</t>
  </si>
  <si>
    <t>KL4221RARFS</t>
  </si>
  <si>
    <t>KL4221RARFW</t>
  </si>
  <si>
    <t>KL4221RASDE</t>
  </si>
  <si>
    <t>KL4221RASDQ</t>
  </si>
  <si>
    <t>KL4221RASDR</t>
  </si>
  <si>
    <t>KL4221RASDS</t>
  </si>
  <si>
    <t>KL4221RASDW</t>
  </si>
  <si>
    <t>KL4221RASFE</t>
  </si>
  <si>
    <t>KL4221RASFQ</t>
  </si>
  <si>
    <t>KL4221RASFR</t>
  </si>
  <si>
    <t>KL4221RASFS</t>
  </si>
  <si>
    <t>KL4221RASFW</t>
  </si>
  <si>
    <t>KL4221RATDE</t>
  </si>
  <si>
    <t>KL4221RATDQ</t>
  </si>
  <si>
    <t>KL4221RATDR</t>
  </si>
  <si>
    <t>KL4221RATDS</t>
  </si>
  <si>
    <t>KL4221RATDW</t>
  </si>
  <si>
    <t>KL4221RATFE</t>
  </si>
  <si>
    <t>KL4221RATFQ</t>
  </si>
  <si>
    <t>KL4221RATFR</t>
  </si>
  <si>
    <t>KL4221RATFS</t>
  </si>
  <si>
    <t>KL4221RATFW</t>
  </si>
  <si>
    <t>25-49</t>
  </si>
  <si>
    <t>Сегодня</t>
  </si>
  <si>
    <t>4644 Kaspersky DDoS Prevention, Extended Cover Option</t>
  </si>
  <si>
    <t>H</t>
  </si>
  <si>
    <t>H 6 months</t>
  </si>
  <si>
    <t>M 1 month</t>
  </si>
  <si>
    <t>Y 1 day</t>
  </si>
  <si>
    <t>B</t>
  </si>
  <si>
    <t>1</t>
  </si>
  <si>
    <t>2</t>
  </si>
  <si>
    <t>3</t>
  </si>
  <si>
    <t>4</t>
  </si>
  <si>
    <t>5-9</t>
  </si>
  <si>
    <t>Удмуртская Республика</t>
  </si>
  <si>
    <t>Ульяновская область</t>
  </si>
  <si>
    <t>Хабаровский край</t>
  </si>
  <si>
    <t>Республика Хакасия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</si>
  <si>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</si>
  <si>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</si>
  <si>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</si>
  <si>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</si>
  <si>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Республика Саха (Якутия)</t>
  </si>
  <si>
    <t>KL5811RQPDR</t>
  </si>
  <si>
    <t>KL5811RQQDR</t>
  </si>
  <si>
    <t>KL5111RQSDS</t>
  </si>
  <si>
    <t>KL5111RQTDS</t>
  </si>
  <si>
    <t>KL5111RQKFR</t>
  </si>
  <si>
    <t>KL5111RQMFR</t>
  </si>
  <si>
    <t>KL5111RQNFR</t>
  </si>
  <si>
    <t>Y</t>
  </si>
  <si>
    <t>5000+</t>
  </si>
  <si>
    <t>KL5111RQRFW</t>
  </si>
  <si>
    <t>KL5111RQSFW</t>
  </si>
  <si>
    <t>KL5111RQTFW</t>
  </si>
  <si>
    <t>KL4413RAMFQ</t>
  </si>
  <si>
    <t>KL4413RANFQ</t>
  </si>
  <si>
    <t>KL4413RAPFQ</t>
  </si>
  <si>
    <t>KL4413RAQFQ</t>
  </si>
  <si>
    <t>KL4413RARFQ</t>
  </si>
  <si>
    <t>KL4413RASFQ</t>
  </si>
  <si>
    <t>KL4413RATFQ</t>
  </si>
  <si>
    <t>KL5111RQKFS</t>
  </si>
  <si>
    <t>KL5111RQMFS</t>
  </si>
  <si>
    <t>Забайкальский край</t>
  </si>
  <si>
    <t>Камчатский край</t>
  </si>
  <si>
    <t>Пермский край</t>
  </si>
  <si>
    <t>Ханты-Мансийский автономный округ - Югра</t>
  </si>
  <si>
    <t>Страна *</t>
  </si>
  <si>
    <t>Регистрационные данные.</t>
  </si>
  <si>
    <t>Z</t>
  </si>
  <si>
    <t>KL4413RAKFQ</t>
  </si>
  <si>
    <t>KL5811RQSDR</t>
  </si>
  <si>
    <t>KL5811RQTDR</t>
  </si>
  <si>
    <t>KL5811RQKFW</t>
  </si>
  <si>
    <t>KL5811RQMFW</t>
  </si>
  <si>
    <t>KL5811RQNFW</t>
  </si>
  <si>
    <t>KL5811RQPFW</t>
  </si>
  <si>
    <t>KL5811RQQFW</t>
  </si>
  <si>
    <t>KL5811RQRFW</t>
  </si>
  <si>
    <t>KL5811RQSFW</t>
  </si>
  <si>
    <t>KL5811RQTFW</t>
  </si>
  <si>
    <t>S</t>
  </si>
  <si>
    <t>W</t>
  </si>
  <si>
    <t>R</t>
  </si>
  <si>
    <t>E</t>
  </si>
  <si>
    <t>F</t>
  </si>
  <si>
    <t>D</t>
  </si>
  <si>
    <t>ProdCode</t>
  </si>
  <si>
    <t>A</t>
  </si>
  <si>
    <t>C</t>
  </si>
  <si>
    <t>K</t>
  </si>
  <si>
    <t>M</t>
  </si>
  <si>
    <t>N</t>
  </si>
  <si>
    <t>P</t>
  </si>
  <si>
    <t>Q</t>
  </si>
  <si>
    <t>T</t>
  </si>
  <si>
    <t>U</t>
  </si>
  <si>
    <t>V</t>
  </si>
  <si>
    <t>10-14</t>
  </si>
  <si>
    <t>15-19</t>
  </si>
  <si>
    <t>20-24</t>
  </si>
  <si>
    <t>50-99</t>
  </si>
  <si>
    <t>100-149</t>
  </si>
  <si>
    <t>150-249</t>
  </si>
  <si>
    <t>250-499</t>
  </si>
  <si>
    <t>500-999</t>
  </si>
  <si>
    <t>Term</t>
  </si>
  <si>
    <t>LicenceType</t>
  </si>
  <si>
    <t>PartNumber</t>
  </si>
  <si>
    <t>Город нахождения Пользователя (центральный офис)</t>
  </si>
  <si>
    <t>Партнер</t>
  </si>
  <si>
    <t>Контактные данные пользователя</t>
  </si>
  <si>
    <t>Адрес</t>
  </si>
  <si>
    <t>KL5111RQNFW</t>
  </si>
  <si>
    <t>KL5111RQPFW</t>
  </si>
  <si>
    <t>KL5111RQQFW</t>
  </si>
  <si>
    <t>KL5811RQNDS</t>
  </si>
  <si>
    <t>KL5811RQPDS</t>
  </si>
  <si>
    <t>KL5811RQQDS</t>
  </si>
  <si>
    <t>KL5811RQRDS</t>
  </si>
  <si>
    <t>KL4413RAKDQ</t>
  </si>
  <si>
    <t>KL4413RAMDQ</t>
  </si>
  <si>
    <t>KL4413RANDQ</t>
  </si>
  <si>
    <t>KL4413RAPDQ</t>
  </si>
  <si>
    <t>KL4413RAQDQ</t>
  </si>
  <si>
    <t>KL5811RQKFS</t>
  </si>
  <si>
    <t>KL5811RQMFS</t>
  </si>
  <si>
    <t>KL5811RQNFS</t>
  </si>
  <si>
    <t>KL5811RQPFS</t>
  </si>
  <si>
    <t>KL5111RQPDS</t>
  </si>
  <si>
    <t>KL5111RQQDS</t>
  </si>
  <si>
    <t>KL5111RQRDS</t>
  </si>
  <si>
    <t>Республика Бурятия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</si>
  <si>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</si>
  <si>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</si>
  <si>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</si>
  <si>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</si>
  <si>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</si>
  <si>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Еврейская автономная область</t>
  </si>
  <si>
    <t>Ивановская область</t>
  </si>
  <si>
    <t>Республика Ингушетия</t>
  </si>
  <si>
    <t>Иркутская область</t>
  </si>
  <si>
    <t>5811 Kaspersky Security for xSP</t>
  </si>
  <si>
    <t>TrafficLic</t>
  </si>
  <si>
    <t>Lic</t>
  </si>
  <si>
    <t>BandFrom</t>
  </si>
  <si>
    <t>BandEnd</t>
  </si>
  <si>
    <t>150-199</t>
  </si>
  <si>
    <t>200-249</t>
  </si>
  <si>
    <t>1000-1499</t>
  </si>
  <si>
    <t>1500-2499</t>
  </si>
  <si>
    <t>2500-4999</t>
  </si>
  <si>
    <t>5000-9999</t>
  </si>
  <si>
    <t>10000+</t>
  </si>
  <si>
    <t>Полное наименование продукта</t>
  </si>
  <si>
    <t>Код и краткое название продукта</t>
  </si>
  <si>
    <t>E-mail Пользователя для связи по вопросам тех. поддержки.</t>
  </si>
  <si>
    <t>Почтовый индекс Пользователя по фактическому адресу.</t>
  </si>
  <si>
    <t>KL5811RQQFS</t>
  </si>
  <si>
    <t>KL5811RQRFS</t>
  </si>
  <si>
    <t>KL5811RQSFS</t>
  </si>
  <si>
    <t>KL5111RQMFW</t>
  </si>
  <si>
    <t>KL5111RQPDR</t>
  </si>
  <si>
    <t>KL5111RQQDR</t>
  </si>
  <si>
    <t>KL5111RQRDR</t>
  </si>
  <si>
    <t>KL5111RQSDR</t>
  </si>
  <si>
    <t>KL5111RQTDR</t>
  </si>
  <si>
    <t>KL4413RARDQ</t>
  </si>
  <si>
    <t>KL4413RASDQ</t>
  </si>
  <si>
    <t>KL4413RATDQ</t>
  </si>
  <si>
    <t>PN</t>
  </si>
  <si>
    <t>S Base</t>
  </si>
  <si>
    <t>W Cross-grade</t>
  </si>
  <si>
    <t>Q Edu.Renewal</t>
  </si>
  <si>
    <t>E Educational</t>
  </si>
  <si>
    <t>R Renewal</t>
  </si>
  <si>
    <t>F 1 year</t>
  </si>
  <si>
    <t>D 2 years</t>
  </si>
  <si>
    <t>P/O</t>
  </si>
  <si>
    <t>PO</t>
  </si>
  <si>
    <t>Примечания</t>
  </si>
  <si>
    <t>Order Number</t>
  </si>
  <si>
    <t>Только: улица, дом (строение, корпус, офис,…)</t>
  </si>
  <si>
    <t>Тип лиц.</t>
  </si>
  <si>
    <t>http://www.kaspersky.ru</t>
  </si>
  <si>
    <t>Область / Республика / Край / Округ расположения Пользователя.</t>
  </si>
  <si>
    <t>Состав</t>
  </si>
  <si>
    <t>№ п/п</t>
  </si>
  <si>
    <t>Кол-во</t>
  </si>
  <si>
    <t>Кабардино-Балкарская Республика</t>
  </si>
  <si>
    <t>Калининградская область</t>
  </si>
  <si>
    <t>Республика Калмыкия</t>
  </si>
  <si>
    <t>Калужская область</t>
  </si>
  <si>
    <t>Карачаево-Черкесская Республика</t>
  </si>
  <si>
    <t>Республика Карелия</t>
  </si>
  <si>
    <t>Кемеровская область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</si>
  <si>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</si>
  <si>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</si>
  <si>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</si>
  <si>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</si>
  <si>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</si>
  <si>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</si>
  <si>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</si>
  <si>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</si>
  <si>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</si>
  <si>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</si>
  <si>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Марий Эл</t>
  </si>
  <si>
    <t>Республика Мордовия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</si>
  <si>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</si>
  <si>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</si>
  <si>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</si>
  <si>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</si>
  <si>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</si>
  <si>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</si>
  <si>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</si>
  <si>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</si>
  <si>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</si>
  <si>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</si>
  <si>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Приморский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</si>
  <si>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</si>
  <si>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</si>
  <si>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</si>
  <si>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</si>
  <si>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</si>
  <si>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</si>
  <si>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</si>
  <si>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Республика Северная Осетия-Алания</t>
  </si>
  <si>
    <t>Смоленская область</t>
  </si>
  <si>
    <t>Ставропольский край</t>
  </si>
  <si>
    <t>KL5811RQSDS</t>
  </si>
  <si>
    <t>Тамбовская область</t>
  </si>
  <si>
    <t>Республика Татарстан</t>
  </si>
  <si>
    <t>Тверская область</t>
  </si>
  <si>
    <t>Томская область</t>
  </si>
  <si>
    <t>Республика Тыва</t>
  </si>
  <si>
    <t>Тульская область</t>
  </si>
  <si>
    <t>Тюменская область</t>
  </si>
  <si>
    <t>KL5811RQRDR</t>
  </si>
  <si>
    <t>KL5111RQPFR</t>
  </si>
  <si>
    <t>KL5111RQQFR</t>
  </si>
  <si>
    <t>KL5111RQRFR</t>
  </si>
  <si>
    <t>KL5111RQSFR</t>
  </si>
  <si>
    <t>KL5111RQTFR</t>
  </si>
  <si>
    <t>Ямало-Ненецкий автономный округ</t>
  </si>
  <si>
    <t>Ярославская область</t>
  </si>
  <si>
    <t>город Москва</t>
  </si>
  <si>
    <t>город Санкт-Петербург</t>
  </si>
  <si>
    <t>Russian Federation</t>
  </si>
  <si>
    <t>State</t>
  </si>
  <si>
    <t>Country</t>
  </si>
  <si>
    <t>-</t>
  </si>
  <si>
    <t>PIN</t>
  </si>
  <si>
    <t>Поставка</t>
  </si>
  <si>
    <t>Подписка</t>
  </si>
  <si>
    <t>Пользователь</t>
  </si>
  <si>
    <t>Страна</t>
  </si>
  <si>
    <t>Область</t>
  </si>
  <si>
    <t>Город</t>
  </si>
  <si>
    <t>Контактное лицо</t>
  </si>
  <si>
    <t>Телефон</t>
  </si>
  <si>
    <t>Факс</t>
  </si>
  <si>
    <t>Email</t>
  </si>
  <si>
    <t>Почтовый индекс</t>
  </si>
  <si>
    <t>Республика Адыгея</t>
  </si>
  <si>
    <t>Республика Алтай</t>
  </si>
  <si>
    <t>Алтайский край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</si>
  <si>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</si>
  <si>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</si>
  <si>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</si>
  <si>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</si>
  <si>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</si>
  <si>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</si>
  <si>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KL5111RQNFS</t>
  </si>
  <si>
    <t>KL5111RQPFS</t>
  </si>
  <si>
    <t>KL5111RQQFS</t>
  </si>
  <si>
    <t>KL5111RQRFS</t>
  </si>
  <si>
    <t>KL5811RQTFS</t>
  </si>
  <si>
    <t>KL5811RQKDS</t>
  </si>
  <si>
    <t>KL5811RQMDS</t>
  </si>
  <si>
    <t>KL5111RQKFW</t>
  </si>
  <si>
    <t>KL4413RARDS</t>
  </si>
  <si>
    <t>KL4413RASDS</t>
  </si>
  <si>
    <t>KL4413RATDS</t>
  </si>
  <si>
    <t>KL4413RAKFR</t>
  </si>
  <si>
    <t>KL4413RAMFR</t>
  </si>
  <si>
    <t>KL4413RANFR</t>
  </si>
  <si>
    <t>KL4413RAPFR</t>
  </si>
  <si>
    <t>KL4413RAQFR</t>
  </si>
  <si>
    <t>KL4413RARFR</t>
  </si>
  <si>
    <t>KL4413RASFR</t>
  </si>
  <si>
    <t>KL4413RATFR</t>
  </si>
  <si>
    <t>KL4413RAKDR</t>
  </si>
  <si>
    <t>KL4413RAMDR</t>
  </si>
  <si>
    <t>KL4413RANDR</t>
  </si>
  <si>
    <t>KL4413RAPDR</t>
  </si>
  <si>
    <t>KL4413RAQDR</t>
  </si>
  <si>
    <t>KL4413RARDR</t>
  </si>
  <si>
    <t>KL4413RATDE</t>
  </si>
  <si>
    <t>KL4413RAQDW</t>
  </si>
  <si>
    <t>KL4413RARDW</t>
  </si>
  <si>
    <t>KL4413RASDW</t>
  </si>
  <si>
    <t>KL4413RATDW</t>
  </si>
  <si>
    <t>KL5111RQSFS</t>
  </si>
  <si>
    <t>KL5111RQTFS</t>
  </si>
  <si>
    <t>KL5111RQKDS</t>
  </si>
  <si>
    <t>KL5111RQMDS</t>
  </si>
  <si>
    <t>KL5111RQNDS</t>
  </si>
  <si>
    <t>KL5811RQRFR</t>
  </si>
  <si>
    <t>KL5811RQSFR</t>
  </si>
  <si>
    <t>KL5811RQTFR</t>
  </si>
  <si>
    <t>KL5811RQKDR</t>
  </si>
  <si>
    <t>KL5811RQMDR</t>
  </si>
  <si>
    <t>5111 KAV for xSP</t>
  </si>
  <si>
    <t>KL4413RAKFS</t>
  </si>
  <si>
    <t>KL4413RAMFS</t>
  </si>
  <si>
    <t>KL4413RANFS</t>
  </si>
  <si>
    <t>KL4413RAPFS</t>
  </si>
  <si>
    <t>KL4413RAQFS</t>
  </si>
  <si>
    <t>KL4413RARFS</t>
  </si>
  <si>
    <t>KL4413RASFS</t>
  </si>
  <si>
    <t>KL4413RATFS</t>
  </si>
  <si>
    <t>KL4413RAKDS</t>
  </si>
  <si>
    <t>KL4413RAMDS</t>
  </si>
  <si>
    <t>KL4413RANDS</t>
  </si>
  <si>
    <t>KL4413RAPDS</t>
  </si>
  <si>
    <t>KL4413RAQDS</t>
  </si>
  <si>
    <t>X</t>
  </si>
  <si>
    <t>Служебная информация.</t>
  </si>
  <si>
    <t>Продукты для бизнес-пользователей (осуществляется передача права по лицензионному договору)</t>
  </si>
  <si>
    <t>KL5811RQTDS</t>
  </si>
  <si>
    <t>KL5811RQKFR</t>
  </si>
  <si>
    <t>KL5811RQMFR</t>
  </si>
  <si>
    <t>KL5811RQNFR</t>
  </si>
  <si>
    <t>KL5811RQPFR</t>
  </si>
  <si>
    <t>KL5811RQQFR</t>
  </si>
  <si>
    <t>KL4413RAKFE</t>
  </si>
  <si>
    <t>KL4413RAMFE</t>
  </si>
  <si>
    <t>KL4413RANFE</t>
  </si>
  <si>
    <t>KL4413RAPFE</t>
  </si>
  <si>
    <t>KL4413RAQFE</t>
  </si>
  <si>
    <t>KL4413RARFE</t>
  </si>
  <si>
    <t>KL4413RASFE</t>
  </si>
  <si>
    <t>KL4413RATFE</t>
  </si>
  <si>
    <t>KL4413RAKDE</t>
  </si>
  <si>
    <t>KL4413RAMDE</t>
  </si>
  <si>
    <t>KL4413RANDE</t>
  </si>
  <si>
    <t>KL4413RAPDE</t>
  </si>
  <si>
    <t>KL4413RAQDE</t>
  </si>
  <si>
    <t>KL4413RARDE</t>
  </si>
  <si>
    <t>KL4413RASDE</t>
  </si>
  <si>
    <t>KL5811RQNDR</t>
  </si>
  <si>
    <t>KL5111RQKDR</t>
  </si>
  <si>
    <t>KL5111RQMDR</t>
  </si>
  <si>
    <t>KL5111RQNDR</t>
  </si>
  <si>
    <t>KL4413RASDR</t>
  </si>
  <si>
    <t>KL4413RATDR</t>
  </si>
  <si>
    <t>KL4413RAKFW</t>
  </si>
  <si>
    <t>KL4413RAMFW</t>
  </si>
  <si>
    <t>KL4413RANFW</t>
  </si>
  <si>
    <t>KL4413RAPFW</t>
  </si>
  <si>
    <t>KL4413RAQFW</t>
  </si>
  <si>
    <t>KL4413RARFW</t>
  </si>
  <si>
    <t>KL4413RASFW</t>
  </si>
  <si>
    <t>KL4413RATFW</t>
  </si>
  <si>
    <t>KL4413RAKDW</t>
  </si>
  <si>
    <t>KL4413RAMDW</t>
  </si>
  <si>
    <t>KL4413RANDW</t>
  </si>
  <si>
    <t>KL4413RAPDW</t>
  </si>
  <si>
    <t>ИНН</t>
  </si>
  <si>
    <t>ИНН Юр лица пользователя, указанного в лиц договоре.</t>
  </si>
  <si>
    <t>Данные заносить/выбирать только в серых полях.</t>
  </si>
  <si>
    <t>Дополнительная информация к заказу.</t>
  </si>
  <si>
    <t>НЕ МЕНЯТЬ данные в зеленых полях.</t>
  </si>
  <si>
    <t>4863 Kaspersky Endpoint Security для бизнеса Стандартный</t>
  </si>
  <si>
    <t>4867 Kaspersky Endpoint Security для бизнеса Расширенный</t>
  </si>
  <si>
    <t>4313 Kaspersky Security для почтовых серверов</t>
  </si>
  <si>
    <t>4869 Kaspersky Total Security для бизнеса</t>
  </si>
  <si>
    <t>H Add-on</t>
  </si>
  <si>
    <t>8069 Kaspersky Certified Media Pack Customized</t>
  </si>
  <si>
    <t>8066 Kaspersky Стартовый Media Pack</t>
  </si>
  <si>
    <t>8067 Kaspersky Стандартный Certified Media Pack</t>
  </si>
  <si>
    <t>W CrossGrade</t>
  </si>
  <si>
    <t>KL9121RAKDE</t>
  </si>
  <si>
    <t>KL9121RAKDQ</t>
  </si>
  <si>
    <t>KL9121RAKDR</t>
  </si>
  <si>
    <t>KL9121RAKDS</t>
  </si>
  <si>
    <t>KL9121RAKDW</t>
  </si>
  <si>
    <t>KL9121RAKFE</t>
  </si>
  <si>
    <t>KL9121RAKFQ</t>
  </si>
  <si>
    <t>KL9121RAKFR</t>
  </si>
  <si>
    <t>KL9121RAKFS</t>
  </si>
  <si>
    <t>KL9121RAKFW</t>
  </si>
  <si>
    <t>KL9121RAMDE</t>
  </si>
  <si>
    <t>KL9121RAMDQ</t>
  </si>
  <si>
    <t>KL9121RAMDR</t>
  </si>
  <si>
    <t>KL9121RAMDS</t>
  </si>
  <si>
    <t>KL9121RAMDW</t>
  </si>
  <si>
    <t>KL9121RAMFE</t>
  </si>
  <si>
    <t>KL9121RAMFQ</t>
  </si>
  <si>
    <t>KL9121RAMFR</t>
  </si>
  <si>
    <t>KL9121RAMFS</t>
  </si>
  <si>
    <t>KL9121RAMFW</t>
  </si>
  <si>
    <t>KL9121RANDE</t>
  </si>
  <si>
    <t>KL9121RANDQ</t>
  </si>
  <si>
    <t>KL9121RANDR</t>
  </si>
  <si>
    <t>KL9121RANDS</t>
  </si>
  <si>
    <t>KL9121RANDW</t>
  </si>
  <si>
    <t>KL9121RANFE</t>
  </si>
  <si>
    <t>KL9121RANFQ</t>
  </si>
  <si>
    <t>KL9121RANFR</t>
  </si>
  <si>
    <t>KL9121RANFS</t>
  </si>
  <si>
    <t>KL9121RANFW</t>
  </si>
  <si>
    <t>KL9121RAPDE</t>
  </si>
  <si>
    <t>KL9121RAPDQ</t>
  </si>
  <si>
    <t>KL9121RAPDR</t>
  </si>
  <si>
    <t>KL9121RAPDS</t>
  </si>
  <si>
    <t>KL9121RAPDW</t>
  </si>
  <si>
    <t>KL9121RAPFE</t>
  </si>
  <si>
    <t>KL9121RAPFQ</t>
  </si>
  <si>
    <t>KL9121RAPFR</t>
  </si>
  <si>
    <t>KL9121RAPFS</t>
  </si>
  <si>
    <t>KL9121RAPFW</t>
  </si>
  <si>
    <t>KL9121RAQDE</t>
  </si>
  <si>
    <t>KL9121RAQDQ</t>
  </si>
  <si>
    <t>KL9121RAQDR</t>
  </si>
  <si>
    <t>KL9121RAQDS</t>
  </si>
  <si>
    <t>KL9121RAQDW</t>
  </si>
  <si>
    <t>KL9121RAQFE</t>
  </si>
  <si>
    <t>KL9121RAQFQ</t>
  </si>
  <si>
    <t>KL9121RAQFR</t>
  </si>
  <si>
    <t>KL9121RAQFS</t>
  </si>
  <si>
    <t>KL9121RAQFW</t>
  </si>
  <si>
    <t>KL9121RARDE</t>
  </si>
  <si>
    <t>KL9121RARDQ</t>
  </si>
  <si>
    <t>KL9121RARDR</t>
  </si>
  <si>
    <t>KL9121RARDS</t>
  </si>
  <si>
    <t>KL9121RARDW</t>
  </si>
  <si>
    <t>KL9121RARFE</t>
  </si>
  <si>
    <t>KL9121RARFQ</t>
  </si>
  <si>
    <t>KL9121RARFR</t>
  </si>
  <si>
    <t>KL9121RARFS</t>
  </si>
  <si>
    <t>KL9121RARFW</t>
  </si>
  <si>
    <t>KL9121RASDE</t>
  </si>
  <si>
    <t>KL9121RASDQ</t>
  </si>
  <si>
    <t>KL9121RASDR</t>
  </si>
  <si>
    <t>KL9121RASDS</t>
  </si>
  <si>
    <t>KL9121RASDW</t>
  </si>
  <si>
    <t>KL9121RASFE</t>
  </si>
  <si>
    <t>KL9121RASFQ</t>
  </si>
  <si>
    <t>KL9121RASFR</t>
  </si>
  <si>
    <t>KL9121RASFS</t>
  </si>
  <si>
    <t>KL9121RASFW</t>
  </si>
  <si>
    <t>KL9121RATDE</t>
  </si>
  <si>
    <t>KL9121RATDQ</t>
  </si>
  <si>
    <t>KL9121RATDR</t>
  </si>
  <si>
    <t>KL9121RATDS</t>
  </si>
  <si>
    <t>KL9121RATDW</t>
  </si>
  <si>
    <t>KL9121RATFE</t>
  </si>
  <si>
    <t>KL9121RATFQ</t>
  </si>
  <si>
    <t>KL9121RATFR</t>
  </si>
  <si>
    <t>KL9121RATFS</t>
  </si>
  <si>
    <t>KL9121RATFW</t>
  </si>
  <si>
    <t>KL4867RAKDE</t>
  </si>
  <si>
    <t>KL4867RAKDQ</t>
  </si>
  <si>
    <t>KL4867RAKDR</t>
  </si>
  <si>
    <t>KL4867RAKDS</t>
  </si>
  <si>
    <t>KL4867RAKDW</t>
  </si>
  <si>
    <t>KL4867RAKFE</t>
  </si>
  <si>
    <t>KL4867RAKFQ</t>
  </si>
  <si>
    <t>KL4867RAKFR</t>
  </si>
  <si>
    <t>KL4867RAKFS</t>
  </si>
  <si>
    <t>KL4867RAKFW</t>
  </si>
  <si>
    <t>KL4867RAMDE</t>
  </si>
  <si>
    <t>KL4867RAMDQ</t>
  </si>
  <si>
    <t>KL4867RAMDR</t>
  </si>
  <si>
    <t>KL4867RAMDS</t>
  </si>
  <si>
    <t>KL4867RAMDW</t>
  </si>
  <si>
    <t>KL4867RAMFE</t>
  </si>
  <si>
    <t>KL4867RAMFQ</t>
  </si>
  <si>
    <t>KL4867RAMFR</t>
  </si>
  <si>
    <t>KL4867RAMFS</t>
  </si>
  <si>
    <t>KL4867RAMFW</t>
  </si>
  <si>
    <t>KL4867RANDE</t>
  </si>
  <si>
    <t>KL4867RANDQ</t>
  </si>
  <si>
    <t>KL4867RANDR</t>
  </si>
  <si>
    <t>KL4867RANDS</t>
  </si>
  <si>
    <t>KL4867RANDW</t>
  </si>
  <si>
    <t>KL4867RANFE</t>
  </si>
  <si>
    <t>KL4867RANFQ</t>
  </si>
  <si>
    <t>KL4867RANFR</t>
  </si>
  <si>
    <t>KL4867RANFS</t>
  </si>
  <si>
    <t>KL4867RANFW</t>
  </si>
  <si>
    <t>KL4867RAPDE</t>
  </si>
  <si>
    <t>KL4867RAPDQ</t>
  </si>
  <si>
    <t>KL4867RAPDR</t>
  </si>
  <si>
    <t>KL4867RAPDS</t>
  </si>
  <si>
    <t>KL4867RAPDW</t>
  </si>
  <si>
    <t>KL4867RAPFE</t>
  </si>
  <si>
    <t>KL4867RAPFQ</t>
  </si>
  <si>
    <t>KL4867RAPFR</t>
  </si>
  <si>
    <t>KL4867RAPFS</t>
  </si>
  <si>
    <t>KL4867RAPFW</t>
  </si>
  <si>
    <t>KL4867RAQDE</t>
  </si>
  <si>
    <t>KL4867RAQDQ</t>
  </si>
  <si>
    <t>KL4867RAQDR</t>
  </si>
  <si>
    <t>KL4867RAQDS</t>
  </si>
  <si>
    <t>KL4867RAQDW</t>
  </si>
  <si>
    <t>KL4867RAQFE</t>
  </si>
  <si>
    <t>KL4867RAQFQ</t>
  </si>
  <si>
    <t>KL4867RAQFR</t>
  </si>
  <si>
    <t>KL4867RAQFS</t>
  </si>
  <si>
    <t>KL4867RAQFW</t>
  </si>
  <si>
    <t>KL4867RARDE</t>
  </si>
  <si>
    <t>KL4867RARDQ</t>
  </si>
  <si>
    <t>KL4867RARDR</t>
  </si>
  <si>
    <t>KL4867RARDS</t>
  </si>
  <si>
    <t>KL4867RARDW</t>
  </si>
  <si>
    <t>KL4867RARFE</t>
  </si>
  <si>
    <t>KL4867RARFQ</t>
  </si>
  <si>
    <t>KL4867RARFR</t>
  </si>
  <si>
    <t>KL4867RARFS</t>
  </si>
  <si>
    <t>KL4867RARFW</t>
  </si>
  <si>
    <t>KL4867RASDE</t>
  </si>
  <si>
    <t>KL4867RASDQ</t>
  </si>
  <si>
    <t>KL4867RASDR</t>
  </si>
  <si>
    <t>KL4867RASDS</t>
  </si>
  <si>
    <t>KL4867RASDW</t>
  </si>
  <si>
    <t>KL4867RASFE</t>
  </si>
  <si>
    <t>KL4867RASFQ</t>
  </si>
  <si>
    <t>KL4867RASFR</t>
  </si>
  <si>
    <t>KL4867RASFS</t>
  </si>
  <si>
    <t>KL4867RASFW</t>
  </si>
  <si>
    <t>KL4867RATDE</t>
  </si>
  <si>
    <t>KL4867RATDQ</t>
  </si>
  <si>
    <t>KL4867RATDR</t>
  </si>
  <si>
    <t>KL4867RATDS</t>
  </si>
  <si>
    <t>KL4867RATDW</t>
  </si>
  <si>
    <t>KL4867RATFE</t>
  </si>
  <si>
    <t>KL4867RATFQ</t>
  </si>
  <si>
    <t>KL4867RATFR</t>
  </si>
  <si>
    <t>KL4867RATFS</t>
  </si>
  <si>
    <t>KL4867RATFW</t>
  </si>
  <si>
    <t>KL4869RAKDE</t>
  </si>
  <si>
    <t>KL4869RAKDQ</t>
  </si>
  <si>
    <t>KL4869RAKDR</t>
  </si>
  <si>
    <t>KL4869RAKDS</t>
  </si>
  <si>
    <t>KL4869RAKDW</t>
  </si>
  <si>
    <t>KL4869RAKFE</t>
  </si>
  <si>
    <t>KL4869RAKFQ</t>
  </si>
  <si>
    <t>KL4869RAKFR</t>
  </si>
  <si>
    <t>KL4869RAKFS</t>
  </si>
  <si>
    <t>KL4869RAKFW</t>
  </si>
  <si>
    <t>KL4869RAMDE</t>
  </si>
  <si>
    <t>KL4869RAMDQ</t>
  </si>
  <si>
    <t>KL4869RAMDR</t>
  </si>
  <si>
    <t>KL4869RAMDS</t>
  </si>
  <si>
    <t>KL4869RAMDW</t>
  </si>
  <si>
    <t>KL4869RAMFE</t>
  </si>
  <si>
    <t>KL4869RAMFQ</t>
  </si>
  <si>
    <t>KL4869RAMFR</t>
  </si>
  <si>
    <t>KL4869RAMFS</t>
  </si>
  <si>
    <t>KL4869RAMFW</t>
  </si>
  <si>
    <t>KL4869RANDE</t>
  </si>
  <si>
    <t>KL4869RANDQ</t>
  </si>
  <si>
    <t>KL4869RANDR</t>
  </si>
  <si>
    <t>KL4869RANDS</t>
  </si>
  <si>
    <t>KL4869RANDW</t>
  </si>
  <si>
    <t>KL4869RANFE</t>
  </si>
  <si>
    <t>KL4869RANFQ</t>
  </si>
  <si>
    <t>KL4869RANFR</t>
  </si>
  <si>
    <t>KL4869RANFS</t>
  </si>
  <si>
    <t>KL4869RANFW</t>
  </si>
  <si>
    <t>KL4869RAPDE</t>
  </si>
  <si>
    <t>KL4869RAPDQ</t>
  </si>
  <si>
    <t>KL4869RAPDR</t>
  </si>
  <si>
    <t>KL4869RAPDS</t>
  </si>
  <si>
    <t>KL4869RAPDW</t>
  </si>
  <si>
    <t>KL4869RAPFE</t>
  </si>
  <si>
    <t>KL4869RAPFQ</t>
  </si>
  <si>
    <t>KL4869RAPFR</t>
  </si>
  <si>
    <t>KL4869RAPFS</t>
  </si>
  <si>
    <t>KL4869RAPFW</t>
  </si>
  <si>
    <t>KL4869RAQDE</t>
  </si>
  <si>
    <t>KL4869RAQDQ</t>
  </si>
  <si>
    <t>KL4869RAQDR</t>
  </si>
  <si>
    <t>KL4869RAQDS</t>
  </si>
  <si>
    <t>KL4869RAQDW</t>
  </si>
  <si>
    <t>KL4869RAQFE</t>
  </si>
  <si>
    <t>KL4869RAQFQ</t>
  </si>
  <si>
    <t>KL4869RAQFR</t>
  </si>
  <si>
    <t>KL4869RAQFS</t>
  </si>
  <si>
    <t>KL4869RAQFW</t>
  </si>
  <si>
    <t>KL4869RARDE</t>
  </si>
  <si>
    <t>KL4869RARDQ</t>
  </si>
  <si>
    <t>KL4869RARDR</t>
  </si>
  <si>
    <t>KL4869RARDS</t>
  </si>
  <si>
    <t>KL4869RARDW</t>
  </si>
  <si>
    <t>KL4869RARFE</t>
  </si>
  <si>
    <t>KL4869RARFQ</t>
  </si>
  <si>
    <t>KL4869RARFR</t>
  </si>
  <si>
    <t>KL4869RARFS</t>
  </si>
  <si>
    <t>KL4869RARFW</t>
  </si>
  <si>
    <t>KL4869RASDE</t>
  </si>
  <si>
    <t>KL4869RASDQ</t>
  </si>
  <si>
    <t>KL4869RASDR</t>
  </si>
  <si>
    <t>KL4869RASDS</t>
  </si>
  <si>
    <t>KL4869RASDW</t>
  </si>
  <si>
    <t>KL4869RASFE</t>
  </si>
  <si>
    <t>KL4869RASFQ</t>
  </si>
  <si>
    <t>KL4869RASFR</t>
  </si>
  <si>
    <t>KL4869RASFS</t>
  </si>
  <si>
    <t>KL4869RASFW</t>
  </si>
  <si>
    <t>KL4869RATDE</t>
  </si>
  <si>
    <t>KL4869RATDQ</t>
  </si>
  <si>
    <t>KL4869RATDR</t>
  </si>
  <si>
    <t>KL4869RATDS</t>
  </si>
  <si>
    <t>KL4869RATDW</t>
  </si>
  <si>
    <t>KL4869RATFE</t>
  </si>
  <si>
    <t>KL4869RATFQ</t>
  </si>
  <si>
    <t>KL4869RATFR</t>
  </si>
  <si>
    <t>KL4869RATFS</t>
  </si>
  <si>
    <t>KL4869RATFW</t>
  </si>
  <si>
    <t>KL4863RAKDE</t>
  </si>
  <si>
    <t>KL4863RAKDQ</t>
  </si>
  <si>
    <t>KL4863RAKDR</t>
  </si>
  <si>
    <t>KL4863RAKDS</t>
  </si>
  <si>
    <t>KL4863RAKDW</t>
  </si>
  <si>
    <t>KL4863RAKFE</t>
  </si>
  <si>
    <t>KL4863RAKFQ</t>
  </si>
  <si>
    <t>KL4863RAKFR</t>
  </si>
  <si>
    <t>KL4863RAKFS</t>
  </si>
  <si>
    <t>KL4863RAKFW</t>
  </si>
  <si>
    <t>KL4863RAMDE</t>
  </si>
  <si>
    <t>KL4863RAMDQ</t>
  </si>
  <si>
    <t>KL4863RAMDR</t>
  </si>
  <si>
    <t>KL4863RAMDS</t>
  </si>
  <si>
    <t>KL4863RAMDW</t>
  </si>
  <si>
    <t>KL4863RAMFE</t>
  </si>
  <si>
    <t>KL4863RAMFQ</t>
  </si>
  <si>
    <t>KL4863RAMFR</t>
  </si>
  <si>
    <t>KL4863RAMFS</t>
  </si>
  <si>
    <t>KL4863RAMFW</t>
  </si>
  <si>
    <t>KL4863RANDE</t>
  </si>
  <si>
    <t>KL4863RANDQ</t>
  </si>
  <si>
    <t>KL4863RANDR</t>
  </si>
  <si>
    <t>KL4863RANDS</t>
  </si>
  <si>
    <t>KL4863RANDW</t>
  </si>
  <si>
    <t>KL4863RANFE</t>
  </si>
  <si>
    <t>KL4863RANFQ</t>
  </si>
  <si>
    <t>KL4863RANFR</t>
  </si>
  <si>
    <t>KL4863RANFS</t>
  </si>
  <si>
    <t>KL4863RANFW</t>
  </si>
  <si>
    <t>KL4863RAPDE</t>
  </si>
  <si>
    <t>KL4863RAPDQ</t>
  </si>
  <si>
    <t>KL4863RAPDR</t>
  </si>
  <si>
    <t>KL4863RAPDS</t>
  </si>
  <si>
    <t>KL4863RAPDW</t>
  </si>
  <si>
    <t>KL4863RAPFE</t>
  </si>
  <si>
    <t>KL4863RAPFQ</t>
  </si>
  <si>
    <t>KL4863RAPFR</t>
  </si>
  <si>
    <t>KL4863RAPFS</t>
  </si>
  <si>
    <t>KL4863RAPFW</t>
  </si>
  <si>
    <t>KL4863RAQDE</t>
  </si>
  <si>
    <t>KL4863RAQDQ</t>
  </si>
  <si>
    <t>KL4863RAQDR</t>
  </si>
  <si>
    <t>KL4863RAQDS</t>
  </si>
  <si>
    <t>KL4863RAQDW</t>
  </si>
  <si>
    <t>KL4863RAQFE</t>
  </si>
  <si>
    <t>KL4863RAQFQ</t>
  </si>
  <si>
    <t>KL4863RAQFR</t>
  </si>
  <si>
    <t>KL4863RAQFS</t>
  </si>
  <si>
    <t>KL4863RAQFW</t>
  </si>
  <si>
    <t>KL4863RARDE</t>
  </si>
  <si>
    <t>KL4863RARDQ</t>
  </si>
  <si>
    <t>KL4863RARDR</t>
  </si>
  <si>
    <t>KL4863RARDS</t>
  </si>
  <si>
    <t>KL4863RARDW</t>
  </si>
  <si>
    <t>KL4863RARFE</t>
  </si>
  <si>
    <t>KL4863RARFQ</t>
  </si>
  <si>
    <t>KL4863RARFR</t>
  </si>
  <si>
    <t>KL4863RARFS</t>
  </si>
  <si>
    <t>KL4863RARFW</t>
  </si>
  <si>
    <t>KL4863RASDE</t>
  </si>
  <si>
    <t>KL4863RASDQ</t>
  </si>
  <si>
    <t>KL4863RASDR</t>
  </si>
  <si>
    <t>KL4863RASDS</t>
  </si>
  <si>
    <t>KL4863RASDW</t>
  </si>
  <si>
    <t>KL4863RASFE</t>
  </si>
  <si>
    <t>KL4863RASFQ</t>
  </si>
  <si>
    <t>KL4863RASFR</t>
  </si>
  <si>
    <t>KL4863RASFS</t>
  </si>
  <si>
    <t>KL4863RASFW</t>
  </si>
  <si>
    <t>KL4863RATDE</t>
  </si>
  <si>
    <t>KL4863RATDQ</t>
  </si>
  <si>
    <t>KL4863RATDR</t>
  </si>
  <si>
    <t>KL4863RATDS</t>
  </si>
  <si>
    <t>KL4863RATDW</t>
  </si>
  <si>
    <t>KL4863RATFE</t>
  </si>
  <si>
    <t>KL4863RATFQ</t>
  </si>
  <si>
    <t>KL4863RATFR</t>
  </si>
  <si>
    <t>KL4863RATFS</t>
  </si>
  <si>
    <t>KL4863RATFW</t>
  </si>
  <si>
    <t>Q 3 months</t>
  </si>
  <si>
    <t>5+5</t>
  </si>
  <si>
    <t>4413 Kaspersky Security для интернет шлюзов</t>
  </si>
  <si>
    <t>Для расчета цен используйте текущий прайс-лист.</t>
  </si>
  <si>
    <t>Рабочая информация.</t>
  </si>
  <si>
    <t>Нет доп условий</t>
  </si>
  <si>
    <t>дозакупка</t>
  </si>
  <si>
    <t>переход</t>
  </si>
  <si>
    <t>Защита Образования</t>
  </si>
  <si>
    <t xml:space="preserve">Миграция </t>
  </si>
  <si>
    <t>Республика Крым</t>
  </si>
  <si>
    <t>город Севастополь</t>
  </si>
  <si>
    <t>KL4222RAAFS</t>
  </si>
  <si>
    <t>KL4222RABFS</t>
  </si>
  <si>
    <t>KL4222RACFS</t>
  </si>
  <si>
    <t>KL4222RAMFR</t>
  </si>
  <si>
    <t>KL4222RANFR</t>
  </si>
  <si>
    <t>KL4222RAPFR</t>
  </si>
  <si>
    <t>KL4222RADFR</t>
  </si>
  <si>
    <t>KL4222RAEFR</t>
  </si>
  <si>
    <t>KL4222RAKFR</t>
  </si>
  <si>
    <t>KL4222RATFR</t>
  </si>
  <si>
    <t>KL4222RAQFR</t>
  </si>
  <si>
    <t>KL4222RARFR</t>
  </si>
  <si>
    <t>KL4222RASFR</t>
  </si>
  <si>
    <t>KL4222RAAFR</t>
  </si>
  <si>
    <t>KL4222RABFR</t>
  </si>
  <si>
    <t>KL4222RACFR</t>
  </si>
  <si>
    <t>KL4222RAMFS</t>
  </si>
  <si>
    <t>KL4222RANFS</t>
  </si>
  <si>
    <t>KL4222RAPFS</t>
  </si>
  <si>
    <t>KL4222RADFS</t>
  </si>
  <si>
    <t>KL4222RAEFS</t>
  </si>
  <si>
    <t>KL4222RAKFS</t>
  </si>
  <si>
    <t>KL4222RATFS</t>
  </si>
  <si>
    <t>KL4222RAQFS</t>
  </si>
  <si>
    <t>KL4222RARFS</t>
  </si>
  <si>
    <t>KL4222RASFS</t>
  </si>
  <si>
    <t>KL4222RAADS</t>
  </si>
  <si>
    <t>KL4222RABDS</t>
  </si>
  <si>
    <t>KL4222RACDS</t>
  </si>
  <si>
    <t>KL4222RAMDR</t>
  </si>
  <si>
    <t>KL4222RANDR</t>
  </si>
  <si>
    <t>KL4222RAPDR</t>
  </si>
  <si>
    <t>KL4222RADDR</t>
  </si>
  <si>
    <t>KL4222RAEDR</t>
  </si>
  <si>
    <t>KL4222RAKDR</t>
  </si>
  <si>
    <t>KL4222RATDR</t>
  </si>
  <si>
    <t>KL4222RAQDR</t>
  </si>
  <si>
    <t>KL4222RARDR</t>
  </si>
  <si>
    <t>KL4222RASDR</t>
  </si>
  <si>
    <t>KL4222RAADR</t>
  </si>
  <si>
    <t>KL4222RABDR</t>
  </si>
  <si>
    <t>KL4222RACDR</t>
  </si>
  <si>
    <t>KL4222RAMDS</t>
  </si>
  <si>
    <t>KL4222RANDS</t>
  </si>
  <si>
    <t>KL4222RAPDS</t>
  </si>
  <si>
    <t>KL4222RADDS</t>
  </si>
  <si>
    <t>KL4222RAEDS</t>
  </si>
  <si>
    <t>KL4222RAKDS</t>
  </si>
  <si>
    <t>KL4222RATDS</t>
  </si>
  <si>
    <t>KL4222RAQDS</t>
  </si>
  <si>
    <t>KL4222RARDS</t>
  </si>
  <si>
    <t>KL4222RASDS</t>
  </si>
  <si>
    <t>KL4891RAKFS</t>
  </si>
  <si>
    <t>KL4891RAMFS</t>
  </si>
  <si>
    <t>KL4891RANFS</t>
  </si>
  <si>
    <t>KL4891RAQFR</t>
  </si>
  <si>
    <t>KL4891RARFR</t>
  </si>
  <si>
    <t>KL4891RASFR</t>
  </si>
  <si>
    <t>KL4891RATFR</t>
  </si>
  <si>
    <t>KL4891RAPFR</t>
  </si>
  <si>
    <t>KL4891RARFS</t>
  </si>
  <si>
    <t>KL4891RAKFR</t>
  </si>
  <si>
    <t>KL4891RAMFR</t>
  </si>
  <si>
    <t>KL4891RANFR</t>
  </si>
  <si>
    <t>KL4891RASFS</t>
  </si>
  <si>
    <t>KL4891RATFS</t>
  </si>
  <si>
    <t>KL4891RAPFS</t>
  </si>
  <si>
    <t>KL4891RAQFS</t>
  </si>
  <si>
    <t>KL4891RAKDS</t>
  </si>
  <si>
    <t>KL4891RAMDS</t>
  </si>
  <si>
    <t>KL4891RANDS</t>
  </si>
  <si>
    <t>KL4891RAPDR</t>
  </si>
  <si>
    <t>KL4891RAQDR</t>
  </si>
  <si>
    <t>KL4891RARDR</t>
  </si>
  <si>
    <t>KL4891RASDR</t>
  </si>
  <si>
    <t>KL4891RATDR</t>
  </si>
  <si>
    <t>KL4891RAQDS</t>
  </si>
  <si>
    <t>KL4891RARDS</t>
  </si>
  <si>
    <t>KL4891RAKDR</t>
  </si>
  <si>
    <t>KL4891RAMDR</t>
  </si>
  <si>
    <t>KL4891RANDR</t>
  </si>
  <si>
    <t>KL4891RASDS</t>
  </si>
  <si>
    <t>KL4891RATDS</t>
  </si>
  <si>
    <t>KL4891RAPDS</t>
  </si>
  <si>
    <t>4221 Антивирус Касперского для систем хранения данных, User</t>
  </si>
  <si>
    <t>4222 Kaspersky Security для систем хранения данных, Server</t>
  </si>
  <si>
    <t>4891 Kaspersky Security для банкоматов и точек мгновенной оплаты</t>
  </si>
  <si>
    <t>ProductName - Enterprise</t>
  </si>
  <si>
    <t>ProductName - Traffic</t>
  </si>
  <si>
    <t>8531 Acronis Backup Advanced Universal</t>
  </si>
  <si>
    <t>ProductName - Targeted Security</t>
  </si>
  <si>
    <t>ProductName - Media</t>
  </si>
  <si>
    <t>ProductName - DDoS</t>
  </si>
  <si>
    <t>BandLicHstd</t>
  </si>
  <si>
    <t>BandTrfc</t>
  </si>
  <si>
    <t>BandDDoS</t>
  </si>
  <si>
    <t>TermLic</t>
  </si>
  <si>
    <t>TermDDoS</t>
  </si>
  <si>
    <t>TermSLA</t>
  </si>
  <si>
    <t>LicenceTypeLic</t>
  </si>
  <si>
    <t>LicenceTypeTrfc</t>
  </si>
  <si>
    <t>LicenceTypeDDoS</t>
  </si>
  <si>
    <t>7157 Kaspersky Maintenance Service Agreement, Enterprise</t>
  </si>
  <si>
    <t>7153 Kaspersky Maintenance Service Agreement, Business</t>
  </si>
  <si>
    <t>7127 Kaspersky Maintenance Service Agreement, Plus</t>
  </si>
  <si>
    <t>7123 Kaspersky Maintenance Service Agreement, Start</t>
  </si>
  <si>
    <t>Media</t>
  </si>
  <si>
    <t>8072 Kaspersky для виртуальных сред Certified Media Pack</t>
  </si>
  <si>
    <t>SOHO</t>
  </si>
  <si>
    <t>SMB+Enterprise (License)</t>
  </si>
  <si>
    <t>Цена</t>
  </si>
  <si>
    <t>Сумма</t>
  </si>
  <si>
    <t>TermDDoSN</t>
  </si>
  <si>
    <t>L</t>
  </si>
  <si>
    <t>НДС</t>
  </si>
  <si>
    <t>Без НДС</t>
  </si>
  <si>
    <t>KL4222RAADE</t>
  </si>
  <si>
    <t>KL4222RAADQ</t>
  </si>
  <si>
    <t>KL4222RAADW</t>
  </si>
  <si>
    <t>KL4222RAAFE</t>
  </si>
  <si>
    <t>KL4222RAAFQ</t>
  </si>
  <si>
    <t>KL4222RAAFW</t>
  </si>
  <si>
    <t>KL4222RABDE</t>
  </si>
  <si>
    <t>KL4222RABDQ</t>
  </si>
  <si>
    <t>KL4222RABDW</t>
  </si>
  <si>
    <t>KL4222RABFE</t>
  </si>
  <si>
    <t>KL4222RABFQ</t>
  </si>
  <si>
    <t>KL4222RABFW</t>
  </si>
  <si>
    <t>KL4222RACDE</t>
  </si>
  <si>
    <t>KL4222RACDQ</t>
  </si>
  <si>
    <t>KL4222RACDW</t>
  </si>
  <si>
    <t>KL4222RACFE</t>
  </si>
  <si>
    <t>KL4222RACFQ</t>
  </si>
  <si>
    <t>KL4222RACFW</t>
  </si>
  <si>
    <t>KL4222RADDE</t>
  </si>
  <si>
    <t>KL4222RADDQ</t>
  </si>
  <si>
    <t>KL4222RADDW</t>
  </si>
  <si>
    <t>KL4222RADFE</t>
  </si>
  <si>
    <t>KL4222RADFQ</t>
  </si>
  <si>
    <t>KL4222RADFW</t>
  </si>
  <si>
    <t>KL4222RAEDE</t>
  </si>
  <si>
    <t>KL4222RAEDQ</t>
  </si>
  <si>
    <t>KL4222RAEDW</t>
  </si>
  <si>
    <t>KL4222RAEFE</t>
  </si>
  <si>
    <t>KL4222RAEFQ</t>
  </si>
  <si>
    <t>KL4222RAEFW</t>
  </si>
  <si>
    <t>KL4222RAKDE</t>
  </si>
  <si>
    <t>KL4222RAKDQ</t>
  </si>
  <si>
    <t>KL4222RAKDW</t>
  </si>
  <si>
    <t>KL4222RAKFE</t>
  </si>
  <si>
    <t>KL4222RAKFQ</t>
  </si>
  <si>
    <t>KL4222RAKFW</t>
  </si>
  <si>
    <t>KL4222RAMDE</t>
  </si>
  <si>
    <t>KL4222RAMDQ</t>
  </si>
  <si>
    <t>KL4222RAMDW</t>
  </si>
  <si>
    <t>KL4222RAMFE</t>
  </si>
  <si>
    <t>KL4222RAMFQ</t>
  </si>
  <si>
    <t>KL4222RAMFW</t>
  </si>
  <si>
    <t>KL4222RANDE</t>
  </si>
  <si>
    <t>KL4222RANDQ</t>
  </si>
  <si>
    <t>KL4222RANDW</t>
  </si>
  <si>
    <t>KL4222RANFE</t>
  </si>
  <si>
    <t>KL4222RANFQ</t>
  </si>
  <si>
    <t>KL4222RANFW</t>
  </si>
  <si>
    <t>KL4222RAPDE</t>
  </si>
  <si>
    <t>KL4222RAPDQ</t>
  </si>
  <si>
    <t>KL4222RAPDW</t>
  </si>
  <si>
    <t>KL4222RAPFE</t>
  </si>
  <si>
    <t>KL4222RAPFQ</t>
  </si>
  <si>
    <t>KL4222RAPFW</t>
  </si>
  <si>
    <t>KL4222RAQDE</t>
  </si>
  <si>
    <t>KL4222RAQDQ</t>
  </si>
  <si>
    <t>KL4222RAQDW</t>
  </si>
  <si>
    <t>KL4222RAQFE</t>
  </si>
  <si>
    <t>KL4222RAQFQ</t>
  </si>
  <si>
    <t>KL4222RAQFW</t>
  </si>
  <si>
    <t>KL4222RARDE</t>
  </si>
  <si>
    <t>KL4222RARDQ</t>
  </si>
  <si>
    <t>KL4222RARDW</t>
  </si>
  <si>
    <t>KL4222RARFE</t>
  </si>
  <si>
    <t>KL4222RARFQ</t>
  </si>
  <si>
    <t>KL4222RARFW</t>
  </si>
  <si>
    <t>KL4222RASDE</t>
  </si>
  <si>
    <t>KL4222RASDQ</t>
  </si>
  <si>
    <t>KL4222RASDW</t>
  </si>
  <si>
    <t>KL4222RASFE</t>
  </si>
  <si>
    <t>KL4222RASFQ</t>
  </si>
  <si>
    <t>KL4222RASFW</t>
  </si>
  <si>
    <t>KL4222RATDE</t>
  </si>
  <si>
    <t>KL4222RATDQ</t>
  </si>
  <si>
    <t>KL4222RATDW</t>
  </si>
  <si>
    <t>KL4222RATFE</t>
  </si>
  <si>
    <t>KL4222RATFQ</t>
  </si>
  <si>
    <t>KL4222RATFW</t>
  </si>
  <si>
    <t>KL4891RAKDW</t>
  </si>
  <si>
    <t>KL4891RAKFW</t>
  </si>
  <si>
    <t>KL4891RAMDW</t>
  </si>
  <si>
    <t>KL4891RAMFW</t>
  </si>
  <si>
    <t>KL4891RANDW</t>
  </si>
  <si>
    <t>KL4891RANFW</t>
  </si>
  <si>
    <t>KL4891RAPDW</t>
  </si>
  <si>
    <t>KL4891RAPFW</t>
  </si>
  <si>
    <t>KL4891RAQDW</t>
  </si>
  <si>
    <t>KL4891RAQFW</t>
  </si>
  <si>
    <t>KL4891RARDW</t>
  </si>
  <si>
    <t>KL4891RARFW</t>
  </si>
  <si>
    <t>KL4891RASDW</t>
  </si>
  <si>
    <t>KL4891RASFW</t>
  </si>
  <si>
    <t>KL4891RATDW</t>
  </si>
  <si>
    <t>KL4891RATFW</t>
  </si>
  <si>
    <t>KL4892RAKDR</t>
  </si>
  <si>
    <t>KL4892RAKDS</t>
  </si>
  <si>
    <t>KL4892RAKDW</t>
  </si>
  <si>
    <t>KL4892RAKFR</t>
  </si>
  <si>
    <t>KL4892RAKFS</t>
  </si>
  <si>
    <t>KL4892RAKFW</t>
  </si>
  <si>
    <t>KL4892RAMDR</t>
  </si>
  <si>
    <t>KL4892RAMDS</t>
  </si>
  <si>
    <t>KL4892RAMDW</t>
  </si>
  <si>
    <t>KL4892RAMFR</t>
  </si>
  <si>
    <t>KL4892RAMFS</t>
  </si>
  <si>
    <t>KL4892RAMFW</t>
  </si>
  <si>
    <t>KL4892RANDR</t>
  </si>
  <si>
    <t>KL4892RANDS</t>
  </si>
  <si>
    <t>KL4892RANDW</t>
  </si>
  <si>
    <t>KL4892RANFR</t>
  </si>
  <si>
    <t>KL4892RANFS</t>
  </si>
  <si>
    <t>KL4892RANFW</t>
  </si>
  <si>
    <t>KL4892RAPDR</t>
  </si>
  <si>
    <t>KL4892RAPDS</t>
  </si>
  <si>
    <t>KL4892RAPDW</t>
  </si>
  <si>
    <t>KL4892RAPFR</t>
  </si>
  <si>
    <t>KL4892RAPFS</t>
  </si>
  <si>
    <t>KL4892RAPFW</t>
  </si>
  <si>
    <t>KL4892RAQDR</t>
  </si>
  <si>
    <t>KL4892RAQDS</t>
  </si>
  <si>
    <t>KL4892RAQDW</t>
  </si>
  <si>
    <t>KL4892RAQFR</t>
  </si>
  <si>
    <t>KL4892RAQFS</t>
  </si>
  <si>
    <t>KL4892RAQFW</t>
  </si>
  <si>
    <t>KL4892RARDR</t>
  </si>
  <si>
    <t>KL4892RARDS</t>
  </si>
  <si>
    <t>KL4892RARDW</t>
  </si>
  <si>
    <t>KL4892RARFR</t>
  </si>
  <si>
    <t>KL4892RARFS</t>
  </si>
  <si>
    <t>KL4892RARFW</t>
  </si>
  <si>
    <t>KL4892RASDR</t>
  </si>
  <si>
    <t>KL4892RASDS</t>
  </si>
  <si>
    <t>KL4892RASDW</t>
  </si>
  <si>
    <t>KL4892RASFR</t>
  </si>
  <si>
    <t>KL4892RASFS</t>
  </si>
  <si>
    <t>KL4892RASFW</t>
  </si>
  <si>
    <t>KL4892RATDR</t>
  </si>
  <si>
    <t>KL4892RATDS</t>
  </si>
  <si>
    <t>KL4892RATDW</t>
  </si>
  <si>
    <t>KL4892RATFR</t>
  </si>
  <si>
    <t>KL4892RATFS</t>
  </si>
  <si>
    <t>KL4892RATFW</t>
  </si>
  <si>
    <t>4892 Kaspersky Security для банкоматов и точек мгновенной оплаты Compliance Edition</t>
  </si>
  <si>
    <t>8552 Kaspersky Private Security Network, Standard</t>
  </si>
  <si>
    <t>8553 Kaspersky Private Security Network, Advanced</t>
  </si>
  <si>
    <t>DDoS Protection/Premium Support</t>
  </si>
  <si>
    <t>DDoS</t>
  </si>
  <si>
    <t>7606 Kaspersky DDoS Protection, Connect</t>
  </si>
  <si>
    <t>7607 Kaspersky DDoS Protection, Connect+</t>
  </si>
  <si>
    <t>A Base Premium</t>
  </si>
  <si>
    <t>продление с расширением</t>
  </si>
  <si>
    <t>2 Base Light</t>
  </si>
  <si>
    <t>T 3 years</t>
  </si>
  <si>
    <t>По партнерской программе</t>
  </si>
  <si>
    <t>KL4312RAKFS</t>
  </si>
  <si>
    <t>KL4312RAMFS</t>
  </si>
  <si>
    <t>KL4312RAPFS</t>
  </si>
  <si>
    <t>KL4312RARFS</t>
  </si>
  <si>
    <t>KL4312RASFS</t>
  </si>
  <si>
    <t>KL4312RATFS</t>
  </si>
  <si>
    <t>KL4312RAQFS</t>
  </si>
  <si>
    <t>KL4312RANFS</t>
  </si>
  <si>
    <t>KL4312RAKDS</t>
  </si>
  <si>
    <t>KL4312RAMDS</t>
  </si>
  <si>
    <t>KL4312RAPDS</t>
  </si>
  <si>
    <t>KL4312RASDS</t>
  </si>
  <si>
    <t>KL4312RATDS</t>
  </si>
  <si>
    <t>KL4312RAQDS</t>
  </si>
  <si>
    <t>KL4312RARDS</t>
  </si>
  <si>
    <t>KL4312RANDS</t>
  </si>
  <si>
    <t>KL4312RANFR</t>
  </si>
  <si>
    <t>KL4312RAPFR</t>
  </si>
  <si>
    <t>KL4312RASFR</t>
  </si>
  <si>
    <t>KL4312RATFR</t>
  </si>
  <si>
    <t>KL4312RAQFR</t>
  </si>
  <si>
    <t>KL4312RARFR</t>
  </si>
  <si>
    <t>KL4312RAKFR</t>
  </si>
  <si>
    <t>KL4312RAMFR</t>
  </si>
  <si>
    <t>KL4312RARDR</t>
  </si>
  <si>
    <t>KL4312RAPDR</t>
  </si>
  <si>
    <t>KL4312RASDR</t>
  </si>
  <si>
    <t>KL4312RATDR</t>
  </si>
  <si>
    <t>KL4312RAQDR</t>
  </si>
  <si>
    <t>KL4312RAKDR</t>
  </si>
  <si>
    <t>KL4312RAMDR</t>
  </si>
  <si>
    <t>KL4312RANDR</t>
  </si>
  <si>
    <t>KL4312RARFW</t>
  </si>
  <si>
    <t>KL4312RANFW</t>
  </si>
  <si>
    <t>KL4312RAPFW</t>
  </si>
  <si>
    <t>KL4312RASFW</t>
  </si>
  <si>
    <t>KL4312RATFW</t>
  </si>
  <si>
    <t>KL4312RAQFW</t>
  </si>
  <si>
    <t>KL4312RAKFW</t>
  </si>
  <si>
    <t>KL4312RAMFW</t>
  </si>
  <si>
    <t>KL4312RASDW</t>
  </si>
  <si>
    <t>KL4312RANDW</t>
  </si>
  <si>
    <t>KL4312RAPDW</t>
  </si>
  <si>
    <t>KL4312RATDW</t>
  </si>
  <si>
    <t>KL4312RAQDW</t>
  </si>
  <si>
    <t>KL4312RARDW</t>
  </si>
  <si>
    <t>KL4312RAKDW</t>
  </si>
  <si>
    <t>KL4312RAMDW</t>
  </si>
  <si>
    <t>KL4312RAPFE</t>
  </si>
  <si>
    <t>KL4312RAQFE</t>
  </si>
  <si>
    <t>KL4312RARFE</t>
  </si>
  <si>
    <t>KL4312RASFE</t>
  </si>
  <si>
    <t>KL4312RATFE</t>
  </si>
  <si>
    <t>KL4312RAKFE</t>
  </si>
  <si>
    <t>KL4312RAMFE</t>
  </si>
  <si>
    <t>KL4312RANFE</t>
  </si>
  <si>
    <t>KL4312RAPDE</t>
  </si>
  <si>
    <t>KL4312RAQDE</t>
  </si>
  <si>
    <t>KL4312RARDE</t>
  </si>
  <si>
    <t>KL4312RASDE</t>
  </si>
  <si>
    <t>KL4312RATDE</t>
  </si>
  <si>
    <t>KL4312RAKDE</t>
  </si>
  <si>
    <t>KL4312RAMDE</t>
  </si>
  <si>
    <t>KL4312RANDE</t>
  </si>
  <si>
    <t>KL4312RATFQ</t>
  </si>
  <si>
    <t>KL4312RANFQ</t>
  </si>
  <si>
    <t>KL4312RAPFQ</t>
  </si>
  <si>
    <t>KL4312RAQFQ</t>
  </si>
  <si>
    <t>KL4312RARFQ</t>
  </si>
  <si>
    <t>KL4312RASFQ</t>
  </si>
  <si>
    <t>KL4312RAKFQ</t>
  </si>
  <si>
    <t>KL4312RAMFQ</t>
  </si>
  <si>
    <t>KL4312RATDQ</t>
  </si>
  <si>
    <t>KL4312RAQDQ</t>
  </si>
  <si>
    <t>KL4312RARDQ</t>
  </si>
  <si>
    <t>KL4312RANDQ</t>
  </si>
  <si>
    <t>KL4312RAPDQ</t>
  </si>
  <si>
    <t>KL4312RASDQ</t>
  </si>
  <si>
    <t>KL4312RAKDQ</t>
  </si>
  <si>
    <t>KL4312RAMDQ</t>
  </si>
  <si>
    <t>4312 Kaspersky Security for Microsoft Office 365</t>
  </si>
  <si>
    <t>KL4155RAKDE</t>
  </si>
  <si>
    <t>KL4155RAKDQ</t>
  </si>
  <si>
    <t>KL4155RAKDR</t>
  </si>
  <si>
    <t>KL4155RAKDS</t>
  </si>
  <si>
    <t>KL4155RAKDW</t>
  </si>
  <si>
    <t>KL4155RAKFE</t>
  </si>
  <si>
    <t>KL4155RAKFQ</t>
  </si>
  <si>
    <t>KL4155RAKFR</t>
  </si>
  <si>
    <t>KL4155RAKFS</t>
  </si>
  <si>
    <t>KL4155RAKFW</t>
  </si>
  <si>
    <t>KL4155RAMDE</t>
  </si>
  <si>
    <t>KL4155RAMDQ</t>
  </si>
  <si>
    <t>KL4155RAMDR</t>
  </si>
  <si>
    <t>KL4155RAMDS</t>
  </si>
  <si>
    <t>KL4155RAMDW</t>
  </si>
  <si>
    <t>KL4155RAMFE</t>
  </si>
  <si>
    <t>KL4155RAMFQ</t>
  </si>
  <si>
    <t>KL4155RAMFR</t>
  </si>
  <si>
    <t>KL4155RAMFS</t>
  </si>
  <si>
    <t>KL4155RAMFW</t>
  </si>
  <si>
    <t>KL4155RANDE</t>
  </si>
  <si>
    <t>KL4155RANDQ</t>
  </si>
  <si>
    <t>KL4155RANDR</t>
  </si>
  <si>
    <t>KL4155RANDS</t>
  </si>
  <si>
    <t>KL4155RANDW</t>
  </si>
  <si>
    <t>KL4155RANFE</t>
  </si>
  <si>
    <t>KL4155RANFQ</t>
  </si>
  <si>
    <t>KL4155RANFR</t>
  </si>
  <si>
    <t>KL4155RANFS</t>
  </si>
  <si>
    <t>KL4155RANFW</t>
  </si>
  <si>
    <t>KL4155RAPDE</t>
  </si>
  <si>
    <t>KL4155RAPDQ</t>
  </si>
  <si>
    <t>KL4155RAPDR</t>
  </si>
  <si>
    <t>KL4155RAPDS</t>
  </si>
  <si>
    <t>KL4155RAPDW</t>
  </si>
  <si>
    <t>KL4155RAPFE</t>
  </si>
  <si>
    <t>KL4155RAPFQ</t>
  </si>
  <si>
    <t>KL4155RAPFR</t>
  </si>
  <si>
    <t>KL4155RAPFS</t>
  </si>
  <si>
    <t>KL4155RAPFW</t>
  </si>
  <si>
    <t>KL4155RAQDE</t>
  </si>
  <si>
    <t>KL4155RAQDQ</t>
  </si>
  <si>
    <t>KL4155RAQDR</t>
  </si>
  <si>
    <t>KL4155RAQDS</t>
  </si>
  <si>
    <t>KL4155RAQDW</t>
  </si>
  <si>
    <t>KL4155RAQFE</t>
  </si>
  <si>
    <t>KL4155RAQFQ</t>
  </si>
  <si>
    <t>KL4155RAQFR</t>
  </si>
  <si>
    <t>KL4155RAQFS</t>
  </si>
  <si>
    <t>KL4155RAQFW</t>
  </si>
  <si>
    <t>KL4155RARDE</t>
  </si>
  <si>
    <t>KL4155RARDQ</t>
  </si>
  <si>
    <t>KL4155RARDR</t>
  </si>
  <si>
    <t>KL4155RARDS</t>
  </si>
  <si>
    <t>KL4155RARDW</t>
  </si>
  <si>
    <t>KL4155RARFE</t>
  </si>
  <si>
    <t>KL4155RARFQ</t>
  </si>
  <si>
    <t>KL4155RARFR</t>
  </si>
  <si>
    <t>KL4155RARFS</t>
  </si>
  <si>
    <t>KL4155RARFW</t>
  </si>
  <si>
    <t>KL4155RASDE</t>
  </si>
  <si>
    <t>KL4155RASDQ</t>
  </si>
  <si>
    <t>KL4155RASDR</t>
  </si>
  <si>
    <t>KL4155RASDS</t>
  </si>
  <si>
    <t>KL4155RASDW</t>
  </si>
  <si>
    <t>KL4155RASFE</t>
  </si>
  <si>
    <t>KL4155RASFQ</t>
  </si>
  <si>
    <t>KL4155RASFR</t>
  </si>
  <si>
    <t>KL4155RASFS</t>
  </si>
  <si>
    <t>KL4155RASFW</t>
  </si>
  <si>
    <t>KL4155RATDE</t>
  </si>
  <si>
    <t>KL4155RATDQ</t>
  </si>
  <si>
    <t>KL4155RATDR</t>
  </si>
  <si>
    <t>KL4155RATDS</t>
  </si>
  <si>
    <t>KL4155RATDW</t>
  </si>
  <si>
    <t>KL4155RATFE</t>
  </si>
  <si>
    <t>KL4155RATFQ</t>
  </si>
  <si>
    <t>KL4155RATFR</t>
  </si>
  <si>
    <t>KL4155RATFS</t>
  </si>
  <si>
    <t>KL4155RATFW</t>
  </si>
  <si>
    <t>KL4255RAADE</t>
  </si>
  <si>
    <t>KL4255RAADQ</t>
  </si>
  <si>
    <t>KL4255RAADR</t>
  </si>
  <si>
    <t>KL4255RAADS</t>
  </si>
  <si>
    <t>KL4255RAADW</t>
  </si>
  <si>
    <t>KL4255RAAFE</t>
  </si>
  <si>
    <t>KL4255RAAFQ</t>
  </si>
  <si>
    <t>KL4255RAAFR</t>
  </si>
  <si>
    <t>KL4255RAAFS</t>
  </si>
  <si>
    <t>KL4255RAAFW</t>
  </si>
  <si>
    <t>KL4255RABDE</t>
  </si>
  <si>
    <t>KL4255RABDQ</t>
  </si>
  <si>
    <t>KL4255RABDR</t>
  </si>
  <si>
    <t>KL4255RABDS</t>
  </si>
  <si>
    <t>KL4255RABDW</t>
  </si>
  <si>
    <t>KL4255RABFE</t>
  </si>
  <si>
    <t>KL4255RABFQ</t>
  </si>
  <si>
    <t>KL4255RABFR</t>
  </si>
  <si>
    <t>KL4255RABFS</t>
  </si>
  <si>
    <t>KL4255RABFW</t>
  </si>
  <si>
    <t>KL4255RACDE</t>
  </si>
  <si>
    <t>KL4255RACDQ</t>
  </si>
  <si>
    <t>KL4255RACDR</t>
  </si>
  <si>
    <t>KL4255RACDS</t>
  </si>
  <si>
    <t>KL4255RACDW</t>
  </si>
  <si>
    <t>KL4255RACFE</t>
  </si>
  <si>
    <t>KL4255RACFQ</t>
  </si>
  <si>
    <t>KL4255RACFR</t>
  </si>
  <si>
    <t>KL4255RACFS</t>
  </si>
  <si>
    <t>KL4255RACFW</t>
  </si>
  <si>
    <t>KL4255RADDE</t>
  </si>
  <si>
    <t>KL4255RADDQ</t>
  </si>
  <si>
    <t>KL4255RADDR</t>
  </si>
  <si>
    <t>KL4255RADDS</t>
  </si>
  <si>
    <t>KL4255RADDW</t>
  </si>
  <si>
    <t>KL4255RADFE</t>
  </si>
  <si>
    <t>KL4255RADFQ</t>
  </si>
  <si>
    <t>KL4255RADFR</t>
  </si>
  <si>
    <t>KL4255RADFS</t>
  </si>
  <si>
    <t>KL4255RADFW</t>
  </si>
  <si>
    <t>KL4255RAEDE</t>
  </si>
  <si>
    <t>KL4255RAEDQ</t>
  </si>
  <si>
    <t>KL4255RAEDR</t>
  </si>
  <si>
    <t>KL4255RAEDS</t>
  </si>
  <si>
    <t>KL4255RAEDW</t>
  </si>
  <si>
    <t>KL4255RAEFE</t>
  </si>
  <si>
    <t>KL4255RAEFQ</t>
  </si>
  <si>
    <t>KL4255RAEFR</t>
  </si>
  <si>
    <t>KL4255RAEFS</t>
  </si>
  <si>
    <t>KL4255RAEFW</t>
  </si>
  <si>
    <t>KL4255RAKDE</t>
  </si>
  <si>
    <t>KL4255RAKDQ</t>
  </si>
  <si>
    <t>KL4255RAKDR</t>
  </si>
  <si>
    <t>KL4255RAKDS</t>
  </si>
  <si>
    <t>KL4255RAKDW</t>
  </si>
  <si>
    <t>KL4255RAKFE</t>
  </si>
  <si>
    <t>KL4255RAKFQ</t>
  </si>
  <si>
    <t>KL4255RAKFR</t>
  </si>
  <si>
    <t>KL4255RAKFS</t>
  </si>
  <si>
    <t>KL4255RAKFW</t>
  </si>
  <si>
    <t>KL4255RAMDE</t>
  </si>
  <si>
    <t>KL4255RAMDQ</t>
  </si>
  <si>
    <t>KL4255RAMDR</t>
  </si>
  <si>
    <t>KL4255RAMDS</t>
  </si>
  <si>
    <t>KL4255RAMDW</t>
  </si>
  <si>
    <t>KL4255RAMFE</t>
  </si>
  <si>
    <t>KL4255RAMFQ</t>
  </si>
  <si>
    <t>KL4255RAMFR</t>
  </si>
  <si>
    <t>KL4255RAMFS</t>
  </si>
  <si>
    <t>KL4255RAMFW</t>
  </si>
  <si>
    <t>KL4255RANDE</t>
  </si>
  <si>
    <t>KL4255RANDQ</t>
  </si>
  <si>
    <t>KL4255RANDR</t>
  </si>
  <si>
    <t>KL4255RANDS</t>
  </si>
  <si>
    <t>KL4255RANDW</t>
  </si>
  <si>
    <t>KL4255RANFE</t>
  </si>
  <si>
    <t>KL4255RANFQ</t>
  </si>
  <si>
    <t>KL4255RANFR</t>
  </si>
  <si>
    <t>KL4255RANFS</t>
  </si>
  <si>
    <t>KL4255RANFW</t>
  </si>
  <si>
    <t>KL4255RAPDE</t>
  </si>
  <si>
    <t>KL4255RAPDQ</t>
  </si>
  <si>
    <t>KL4255RAPDR</t>
  </si>
  <si>
    <t>KL4255RAPDS</t>
  </si>
  <si>
    <t>KL4255RAPDW</t>
  </si>
  <si>
    <t>KL4255RAPFE</t>
  </si>
  <si>
    <t>KL4255RAPFQ</t>
  </si>
  <si>
    <t>KL4255RAPFR</t>
  </si>
  <si>
    <t>KL4255RAPFS</t>
  </si>
  <si>
    <t>KL4255RAPFW</t>
  </si>
  <si>
    <t>KL4255RAQDE</t>
  </si>
  <si>
    <t>KL4255RAQDQ</t>
  </si>
  <si>
    <t>KL4255RAQDR</t>
  </si>
  <si>
    <t>KL4255RAQDS</t>
  </si>
  <si>
    <t>KL4255RAQDW</t>
  </si>
  <si>
    <t>KL4255RAQFE</t>
  </si>
  <si>
    <t>KL4255RAQFQ</t>
  </si>
  <si>
    <t>KL4255RAQFR</t>
  </si>
  <si>
    <t>KL4255RAQFS</t>
  </si>
  <si>
    <t>KL4255RAQFW</t>
  </si>
  <si>
    <t>KL4255RARDE</t>
  </si>
  <si>
    <t>KL4255RARDQ</t>
  </si>
  <si>
    <t>KL4255RARDR</t>
  </si>
  <si>
    <t>KL4255RARDS</t>
  </si>
  <si>
    <t>KL4255RARDW</t>
  </si>
  <si>
    <t>KL4255RARFE</t>
  </si>
  <si>
    <t>KL4255RARFQ</t>
  </si>
  <si>
    <t>KL4255RARFR</t>
  </si>
  <si>
    <t>KL4255RARFS</t>
  </si>
  <si>
    <t>KL4255RARFW</t>
  </si>
  <si>
    <t>KL4255RASDE</t>
  </si>
  <si>
    <t>KL4255RASDQ</t>
  </si>
  <si>
    <t>KL4255RASDR</t>
  </si>
  <si>
    <t>KL4255RASDS</t>
  </si>
  <si>
    <t>KL4255RASDW</t>
  </si>
  <si>
    <t>KL4255RASFE</t>
  </si>
  <si>
    <t>KL4255RASFQ</t>
  </si>
  <si>
    <t>KL4255RASFR</t>
  </si>
  <si>
    <t>KL4255RASFS</t>
  </si>
  <si>
    <t>KL4255RASFW</t>
  </si>
  <si>
    <t>KL4255RATDE</t>
  </si>
  <si>
    <t>KL4255RATDQ</t>
  </si>
  <si>
    <t>KL4255RATDR</t>
  </si>
  <si>
    <t>KL4255RATDS</t>
  </si>
  <si>
    <t>KL4255RATDW</t>
  </si>
  <si>
    <t>KL4255RATFE</t>
  </si>
  <si>
    <t>KL4255RATFQ</t>
  </si>
  <si>
    <t>KL4255RATFR</t>
  </si>
  <si>
    <t>KL4255RATFS</t>
  </si>
  <si>
    <t>KL4255RATFW</t>
  </si>
  <si>
    <t>KL4555RAADE</t>
  </si>
  <si>
    <t>KL4555RAADQ</t>
  </si>
  <si>
    <t>KL4555RAADR</t>
  </si>
  <si>
    <t>KL4555RAADS</t>
  </si>
  <si>
    <t>KL4555RAADW</t>
  </si>
  <si>
    <t>KL4555RAAFE</t>
  </si>
  <si>
    <t>KL4555RAAFQ</t>
  </si>
  <si>
    <t>KL4555RAAFR</t>
  </si>
  <si>
    <t>KL4555RAAFS</t>
  </si>
  <si>
    <t>KL4555RAAFW</t>
  </si>
  <si>
    <t>KL4555RABDE</t>
  </si>
  <si>
    <t>KL4555RABDQ</t>
  </si>
  <si>
    <t>KL4555RABDR</t>
  </si>
  <si>
    <t>KL4555RABDS</t>
  </si>
  <si>
    <t>KL4555RABDW</t>
  </si>
  <si>
    <t>KL4555RABFE</t>
  </si>
  <si>
    <t>KL4555RABFQ</t>
  </si>
  <si>
    <t>KL4555RABFR</t>
  </si>
  <si>
    <t>KL4555RABFS</t>
  </si>
  <si>
    <t>KL4555RABFW</t>
  </si>
  <si>
    <t>KL4555RACDE</t>
  </si>
  <si>
    <t>KL4555RACDQ</t>
  </si>
  <si>
    <t>KL4555RACDR</t>
  </si>
  <si>
    <t>KL4555RACDS</t>
  </si>
  <si>
    <t>KL4555RACDW</t>
  </si>
  <si>
    <t>KL4555RACFE</t>
  </si>
  <si>
    <t>KL4555RACFQ</t>
  </si>
  <si>
    <t>KL4555RACFR</t>
  </si>
  <si>
    <t>KL4555RACFS</t>
  </si>
  <si>
    <t>KL4555RACFW</t>
  </si>
  <si>
    <t>KL4555RADDE</t>
  </si>
  <si>
    <t>KL4555RADDQ</t>
  </si>
  <si>
    <t>KL4555RADDR</t>
  </si>
  <si>
    <t>KL4555RADDS</t>
  </si>
  <si>
    <t>KL4555RADDW</t>
  </si>
  <si>
    <t>KL4555RADFE</t>
  </si>
  <si>
    <t>KL4555RADFQ</t>
  </si>
  <si>
    <t>KL4555RADFR</t>
  </si>
  <si>
    <t>KL4555RADFS</t>
  </si>
  <si>
    <t>KL4555RADFW</t>
  </si>
  <si>
    <t>KL4555RAEDE</t>
  </si>
  <si>
    <t>KL4555RAEDQ</t>
  </si>
  <si>
    <t>KL4555RAEDR</t>
  </si>
  <si>
    <t>KL4555RAEDS</t>
  </si>
  <si>
    <t>KL4555RAEDW</t>
  </si>
  <si>
    <t>KL4555RAEFE</t>
  </si>
  <si>
    <t>KL4555RAEFQ</t>
  </si>
  <si>
    <t>KL4555RAEFR</t>
  </si>
  <si>
    <t>KL4555RAEFS</t>
  </si>
  <si>
    <t>KL4555RAEFW</t>
  </si>
  <si>
    <t>KL4555RAKDE</t>
  </si>
  <si>
    <t>KL4555RAKDQ</t>
  </si>
  <si>
    <t>KL4555RAKDR</t>
  </si>
  <si>
    <t>KL4555RAKDS</t>
  </si>
  <si>
    <t>KL4555RAKDW</t>
  </si>
  <si>
    <t>KL4555RAKFE</t>
  </si>
  <si>
    <t>KL4555RAKFQ</t>
  </si>
  <si>
    <t>KL4555RAKFR</t>
  </si>
  <si>
    <t>KL4555RAKFS</t>
  </si>
  <si>
    <t>KL4555RAKFW</t>
  </si>
  <si>
    <t>KL4555RAMDE</t>
  </si>
  <si>
    <t>KL4555RAMDQ</t>
  </si>
  <si>
    <t>KL4555RAMDR</t>
  </si>
  <si>
    <t>KL4555RAMDS</t>
  </si>
  <si>
    <t>KL4555RAMDW</t>
  </si>
  <si>
    <t>KL4555RAMFE</t>
  </si>
  <si>
    <t>KL4555RAMFQ</t>
  </si>
  <si>
    <t>KL4555RAMFR</t>
  </si>
  <si>
    <t>KL4555RAMFS</t>
  </si>
  <si>
    <t>KL4555RAMFW</t>
  </si>
  <si>
    <t>KL4555RANDE</t>
  </si>
  <si>
    <t>KL4555RANDQ</t>
  </si>
  <si>
    <t>KL4555RANDR</t>
  </si>
  <si>
    <t>KL4555RANDS</t>
  </si>
  <si>
    <t>KL4555RANDW</t>
  </si>
  <si>
    <t>KL4555RANFE</t>
  </si>
  <si>
    <t>KL4555RANFQ</t>
  </si>
  <si>
    <t>KL4555RANFR</t>
  </si>
  <si>
    <t>KL4555RANFS</t>
  </si>
  <si>
    <t>KL4555RANFW</t>
  </si>
  <si>
    <t>KL4555RAPDE</t>
  </si>
  <si>
    <t>KL4555RAPDQ</t>
  </si>
  <si>
    <t>KL4555RAPDR</t>
  </si>
  <si>
    <t>KL4555RAPDS</t>
  </si>
  <si>
    <t>KL4555RAPDW</t>
  </si>
  <si>
    <t>KL4555RAPFE</t>
  </si>
  <si>
    <t>KL4555RAPFQ</t>
  </si>
  <si>
    <t>KL4555RAPFR</t>
  </si>
  <si>
    <t>KL4555RAPFS</t>
  </si>
  <si>
    <t>KL4555RAPFW</t>
  </si>
  <si>
    <t>KL4555RAQDE</t>
  </si>
  <si>
    <t>KL4555RAQDQ</t>
  </si>
  <si>
    <t>KL4555RAQDR</t>
  </si>
  <si>
    <t>KL4555RAQDS</t>
  </si>
  <si>
    <t>KL4555RAQDW</t>
  </si>
  <si>
    <t>KL4555RAQFE</t>
  </si>
  <si>
    <t>KL4555RAQFQ</t>
  </si>
  <si>
    <t>KL4555RAQFR</t>
  </si>
  <si>
    <t>KL4555RAQFS</t>
  </si>
  <si>
    <t>KL4555RAQFW</t>
  </si>
  <si>
    <t>KL4555RARDE</t>
  </si>
  <si>
    <t>KL4555RARDQ</t>
  </si>
  <si>
    <t>KL4555RARDR</t>
  </si>
  <si>
    <t>KL4555RARDS</t>
  </si>
  <si>
    <t>KL4555RARDW</t>
  </si>
  <si>
    <t>KL4555RARFE</t>
  </si>
  <si>
    <t>KL4555RARFQ</t>
  </si>
  <si>
    <t>KL4555RARFR</t>
  </si>
  <si>
    <t>KL4555RARFS</t>
  </si>
  <si>
    <t>KL4555RARFW</t>
  </si>
  <si>
    <t>KL4555RASDE</t>
  </si>
  <si>
    <t>KL4555RASDQ</t>
  </si>
  <si>
    <t>KL4555RASDR</t>
  </si>
  <si>
    <t>KL4555RASDS</t>
  </si>
  <si>
    <t>KL4555RASDW</t>
  </si>
  <si>
    <t>KL4555RASFE</t>
  </si>
  <si>
    <t>KL4555RASFQ</t>
  </si>
  <si>
    <t>KL4555RASFR</t>
  </si>
  <si>
    <t>KL4555RASFS</t>
  </si>
  <si>
    <t>KL4555RASFW</t>
  </si>
  <si>
    <t>KL4555RATDE</t>
  </si>
  <si>
    <t>KL4555RATDQ</t>
  </si>
  <si>
    <t>KL4555RATDR</t>
  </si>
  <si>
    <t>KL4555RATDS</t>
  </si>
  <si>
    <t>KL4555RATDW</t>
  </si>
  <si>
    <t>KL4555RATFE</t>
  </si>
  <si>
    <t>KL4555RATFQ</t>
  </si>
  <si>
    <t>KL4555RATFR</t>
  </si>
  <si>
    <t>KL4555RATFS</t>
  </si>
  <si>
    <t>KL4555RATFW</t>
  </si>
  <si>
    <t>KL4253RAADE</t>
  </si>
  <si>
    <t>KL4253RAADQ</t>
  </si>
  <si>
    <t>KL4253RAADR</t>
  </si>
  <si>
    <t>KL4253RAADS</t>
  </si>
  <si>
    <t>KL4253RAADW</t>
  </si>
  <si>
    <t>KL4253RAAFE</t>
  </si>
  <si>
    <t>KL4253RAAFQ</t>
  </si>
  <si>
    <t>KL4253RAAFR</t>
  </si>
  <si>
    <t>KL4253RAAFS</t>
  </si>
  <si>
    <t>KL4253RAAFW</t>
  </si>
  <si>
    <t>KL4253RABDE</t>
  </si>
  <si>
    <t>KL4253RABDQ</t>
  </si>
  <si>
    <t>KL4253RABDR</t>
  </si>
  <si>
    <t>KL4253RABDS</t>
  </si>
  <si>
    <t>KL4253RABDW</t>
  </si>
  <si>
    <t>KL4253RABFE</t>
  </si>
  <si>
    <t>KL4253RABFQ</t>
  </si>
  <si>
    <t>KL4253RABFR</t>
  </si>
  <si>
    <t>KL4253RABFS</t>
  </si>
  <si>
    <t>KL4253RABFW</t>
  </si>
  <si>
    <t>KL4253RACDE</t>
  </si>
  <si>
    <t>KL4253RACDQ</t>
  </si>
  <si>
    <t>KL4253RACDR</t>
  </si>
  <si>
    <t>KL4253RACDS</t>
  </si>
  <si>
    <t>KL4253RACDW</t>
  </si>
  <si>
    <t>KL4253RACFE</t>
  </si>
  <si>
    <t>KL4253RACFQ</t>
  </si>
  <si>
    <t>KL4253RACFR</t>
  </si>
  <si>
    <t>KL4253RACFS</t>
  </si>
  <si>
    <t>KL4253RACFW</t>
  </si>
  <si>
    <t>KL4253RADDE</t>
  </si>
  <si>
    <t>KL4253RADDQ</t>
  </si>
  <si>
    <t>KL4253RADDR</t>
  </si>
  <si>
    <t>KL4253RADDS</t>
  </si>
  <si>
    <t>KL4253RADDW</t>
  </si>
  <si>
    <t>KL4253RADFE</t>
  </si>
  <si>
    <t>KL4253RADFQ</t>
  </si>
  <si>
    <t>KL4253RADFR</t>
  </si>
  <si>
    <t>KL4253RADFS</t>
  </si>
  <si>
    <t>KL4253RADFW</t>
  </si>
  <si>
    <t>KL4253RAEDE</t>
  </si>
  <si>
    <t>KL4253RAEDQ</t>
  </si>
  <si>
    <t>KL4253RAEDR</t>
  </si>
  <si>
    <t>KL4253RAEDS</t>
  </si>
  <si>
    <t>KL4253RAEDW</t>
  </si>
  <si>
    <t>KL4253RAEFE</t>
  </si>
  <si>
    <t>KL4253RAEFQ</t>
  </si>
  <si>
    <t>KL4253RAEFR</t>
  </si>
  <si>
    <t>KL4253RAEFS</t>
  </si>
  <si>
    <t>KL4253RAEFW</t>
  </si>
  <si>
    <t>KL4253RAKDE</t>
  </si>
  <si>
    <t>KL4253RAKDQ</t>
  </si>
  <si>
    <t>KL4253RAKDR</t>
  </si>
  <si>
    <t>KL4253RAKDS</t>
  </si>
  <si>
    <t>KL4253RAKDW</t>
  </si>
  <si>
    <t>KL4253RAKFE</t>
  </si>
  <si>
    <t>KL4253RAKFQ</t>
  </si>
  <si>
    <t>KL4253RAKFR</t>
  </si>
  <si>
    <t>KL4253RAKFS</t>
  </si>
  <si>
    <t>KL4253RAKFW</t>
  </si>
  <si>
    <t>KL4253RAMDE</t>
  </si>
  <si>
    <t>KL4253RAMDQ</t>
  </si>
  <si>
    <t>KL4253RAMDR</t>
  </si>
  <si>
    <t>KL4253RAMDS</t>
  </si>
  <si>
    <t>KL4253RAMDW</t>
  </si>
  <si>
    <t>KL4253RAMFE</t>
  </si>
  <si>
    <t>KL4253RAMFQ</t>
  </si>
  <si>
    <t>KL4253RAMFR</t>
  </si>
  <si>
    <t>KL4253RAMFS</t>
  </si>
  <si>
    <t>KL4253RAMFW</t>
  </si>
  <si>
    <t>KL4253RANDE</t>
  </si>
  <si>
    <t>KL4253RANDQ</t>
  </si>
  <si>
    <t>KL4253RANDR</t>
  </si>
  <si>
    <t>KL4253RANDS</t>
  </si>
  <si>
    <t>KL4253RANDW</t>
  </si>
  <si>
    <t>KL4253RANFE</t>
  </si>
  <si>
    <t>KL4253RANFQ</t>
  </si>
  <si>
    <t>KL4253RANFR</t>
  </si>
  <si>
    <t>KL4253RANFS</t>
  </si>
  <si>
    <t>KL4253RANFW</t>
  </si>
  <si>
    <t>KL4253RAPDE</t>
  </si>
  <si>
    <t>KL4253RAPDQ</t>
  </si>
  <si>
    <t>KL4253RAPDR</t>
  </si>
  <si>
    <t>KL4253RAPDS</t>
  </si>
  <si>
    <t>KL4253RAPDW</t>
  </si>
  <si>
    <t>KL4253RAPFE</t>
  </si>
  <si>
    <t>KL4253RAPFQ</t>
  </si>
  <si>
    <t>KL4253RAPFR</t>
  </si>
  <si>
    <t>KL4253RAPFS</t>
  </si>
  <si>
    <t>KL4253RAPFW</t>
  </si>
  <si>
    <t>KL4253RAQDE</t>
  </si>
  <si>
    <t>KL4253RAQDQ</t>
  </si>
  <si>
    <t>KL4253RAQDR</t>
  </si>
  <si>
    <t>KL4253RAQDS</t>
  </si>
  <si>
    <t>KL4253RAQDW</t>
  </si>
  <si>
    <t>KL4253RAQFE</t>
  </si>
  <si>
    <t>KL4253RAQFQ</t>
  </si>
  <si>
    <t>KL4253RAQFR</t>
  </si>
  <si>
    <t>KL4253RAQFS</t>
  </si>
  <si>
    <t>KL4253RAQFW</t>
  </si>
  <si>
    <t>KL4253RARDE</t>
  </si>
  <si>
    <t>KL4253RARDQ</t>
  </si>
  <si>
    <t>KL4253RARDR</t>
  </si>
  <si>
    <t>KL4253RARDS</t>
  </si>
  <si>
    <t>KL4253RARDW</t>
  </si>
  <si>
    <t>KL4253RARFE</t>
  </si>
  <si>
    <t>KL4253RARFQ</t>
  </si>
  <si>
    <t>KL4253RARFR</t>
  </si>
  <si>
    <t>KL4253RARFS</t>
  </si>
  <si>
    <t>KL4253RARFW</t>
  </si>
  <si>
    <t>KL4253RASDE</t>
  </si>
  <si>
    <t>KL4253RASDQ</t>
  </si>
  <si>
    <t>KL4253RASDR</t>
  </si>
  <si>
    <t>KL4253RASDS</t>
  </si>
  <si>
    <t>KL4253RASDW</t>
  </si>
  <si>
    <t>KL4253RASFE</t>
  </si>
  <si>
    <t>KL4253RASFQ</t>
  </si>
  <si>
    <t>KL4253RASFR</t>
  </si>
  <si>
    <t>KL4253RASFS</t>
  </si>
  <si>
    <t>KL4253RASFW</t>
  </si>
  <si>
    <t>KL4253RATDE</t>
  </si>
  <si>
    <t>KL4253RATDQ</t>
  </si>
  <si>
    <t>KL4253RATDR</t>
  </si>
  <si>
    <t>KL4253RATDS</t>
  </si>
  <si>
    <t>KL4253RATDW</t>
  </si>
  <si>
    <t>KL4253RATFE</t>
  </si>
  <si>
    <t>KL4253RATFQ</t>
  </si>
  <si>
    <t>KL4253RATFR</t>
  </si>
  <si>
    <t>KL4253RATFS</t>
  </si>
  <si>
    <t>KL4253RATFW</t>
  </si>
  <si>
    <t>KL4553RAADE</t>
  </si>
  <si>
    <t>KL4553RAADQ</t>
  </si>
  <si>
    <t>KL4553RAADR</t>
  </si>
  <si>
    <t>KL4553RAADS</t>
  </si>
  <si>
    <t>KL4553RAADW</t>
  </si>
  <si>
    <t>KL4553RAAFE</t>
  </si>
  <si>
    <t>KL4553RAAFQ</t>
  </si>
  <si>
    <t>KL4553RAAFR</t>
  </si>
  <si>
    <t>KL4553RAAFS</t>
  </si>
  <si>
    <t>KL4553RAAFW</t>
  </si>
  <si>
    <t>KL4553RABDE</t>
  </si>
  <si>
    <t>KL4553RABDQ</t>
  </si>
  <si>
    <t>KL4553RABDR</t>
  </si>
  <si>
    <t>KL4553RABDS</t>
  </si>
  <si>
    <t>KL4553RABDW</t>
  </si>
  <si>
    <t>KL4553RABFE</t>
  </si>
  <si>
    <t>KL4553RABFQ</t>
  </si>
  <si>
    <t>KL4553RABFR</t>
  </si>
  <si>
    <t>KL4553RABFS</t>
  </si>
  <si>
    <t>KL4553RABFW</t>
  </si>
  <si>
    <t>KL4553RACDE</t>
  </si>
  <si>
    <t>KL4553RACDQ</t>
  </si>
  <si>
    <t>KL4553RACDR</t>
  </si>
  <si>
    <t>KL4553RACDS</t>
  </si>
  <si>
    <t>KL4553RACDW</t>
  </si>
  <si>
    <t>KL4553RACFE</t>
  </si>
  <si>
    <t>KL4553RACFQ</t>
  </si>
  <si>
    <t>KL4553RACFR</t>
  </si>
  <si>
    <t>KL4553RACFS</t>
  </si>
  <si>
    <t>KL4553RACFW</t>
  </si>
  <si>
    <t>KL4553RADDE</t>
  </si>
  <si>
    <t>KL4553RADDQ</t>
  </si>
  <si>
    <t>KL4553RADDR</t>
  </si>
  <si>
    <t>KL4553RADDS</t>
  </si>
  <si>
    <t>KL4553RADDW</t>
  </si>
  <si>
    <t>KL4553RADFE</t>
  </si>
  <si>
    <t>KL4553RADFQ</t>
  </si>
  <si>
    <t>KL4553RADFR</t>
  </si>
  <si>
    <t>KL4553RADFS</t>
  </si>
  <si>
    <t>KL4553RADFW</t>
  </si>
  <si>
    <t>KL4553RAEDE</t>
  </si>
  <si>
    <t>KL4553RAEDQ</t>
  </si>
  <si>
    <t>KL4553RAEDR</t>
  </si>
  <si>
    <t>KL4553RAEDS</t>
  </si>
  <si>
    <t>KL4553RAEDW</t>
  </si>
  <si>
    <t>KL4553RAEFE</t>
  </si>
  <si>
    <t>KL4553RAEFQ</t>
  </si>
  <si>
    <t>KL4553RAEFR</t>
  </si>
  <si>
    <t>KL4553RAEFS</t>
  </si>
  <si>
    <t>KL4553RAEFW</t>
  </si>
  <si>
    <t>KL4553RAKDE</t>
  </si>
  <si>
    <t>KL4553RAKDQ</t>
  </si>
  <si>
    <t>KL4553RAKDR</t>
  </si>
  <si>
    <t>KL4553RAKDS</t>
  </si>
  <si>
    <t>KL4553RAKDW</t>
  </si>
  <si>
    <t>KL4553RAKFE</t>
  </si>
  <si>
    <t>KL4553RAKFQ</t>
  </si>
  <si>
    <t>KL4553RAKFR</t>
  </si>
  <si>
    <t>KL4553RAKFS</t>
  </si>
  <si>
    <t>KL4553RAKFW</t>
  </si>
  <si>
    <t>KL4553RAMDE</t>
  </si>
  <si>
    <t>KL4553RAMDQ</t>
  </si>
  <si>
    <t>KL4553RAMDR</t>
  </si>
  <si>
    <t>KL4553RAMDS</t>
  </si>
  <si>
    <t>KL4553RAMDW</t>
  </si>
  <si>
    <t>KL4553RAMFE</t>
  </si>
  <si>
    <t>KL4553RAMFQ</t>
  </si>
  <si>
    <t>KL4553RAMFR</t>
  </si>
  <si>
    <t>KL4553RAMFS</t>
  </si>
  <si>
    <t>KL4553RAMFW</t>
  </si>
  <si>
    <t>KL4553RANDE</t>
  </si>
  <si>
    <t>KL4553RANDQ</t>
  </si>
  <si>
    <t>KL4553RANDR</t>
  </si>
  <si>
    <t>KL4553RANDS</t>
  </si>
  <si>
    <t>KL4553RANDW</t>
  </si>
  <si>
    <t>KL4553RANFE</t>
  </si>
  <si>
    <t>KL4553RANFQ</t>
  </si>
  <si>
    <t>KL4553RANFR</t>
  </si>
  <si>
    <t>KL4553RANFS</t>
  </si>
  <si>
    <t>KL4553RANFW</t>
  </si>
  <si>
    <t>KL4553RAPDE</t>
  </si>
  <si>
    <t>KL4553RAPDQ</t>
  </si>
  <si>
    <t>KL4553RAPDR</t>
  </si>
  <si>
    <t>KL4553RAPDS</t>
  </si>
  <si>
    <t>KL4553RAPDW</t>
  </si>
  <si>
    <t>KL4553RAPFE</t>
  </si>
  <si>
    <t>KL4553RAPFQ</t>
  </si>
  <si>
    <t>KL4553RAPFR</t>
  </si>
  <si>
    <t>KL4553RAPFS</t>
  </si>
  <si>
    <t>KL4553RAPFW</t>
  </si>
  <si>
    <t>KL4553RAQDE</t>
  </si>
  <si>
    <t>KL4553RAQDQ</t>
  </si>
  <si>
    <t>KL4553RAQDR</t>
  </si>
  <si>
    <t>KL4553RAQDS</t>
  </si>
  <si>
    <t>KL4553RAQDW</t>
  </si>
  <si>
    <t>KL4553RAQFE</t>
  </si>
  <si>
    <t>KL4553RAQFQ</t>
  </si>
  <si>
    <t>KL4553RAQFR</t>
  </si>
  <si>
    <t>KL4553RAQFS</t>
  </si>
  <si>
    <t>KL4553RAQFW</t>
  </si>
  <si>
    <t>KL4553RARDE</t>
  </si>
  <si>
    <t>KL4553RARDQ</t>
  </si>
  <si>
    <t>KL4553RARDR</t>
  </si>
  <si>
    <t>KL4553RARDS</t>
  </si>
  <si>
    <t>KL4553RARDW</t>
  </si>
  <si>
    <t>KL4553RARFE</t>
  </si>
  <si>
    <t>KL4553RARFQ</t>
  </si>
  <si>
    <t>KL4553RARFR</t>
  </si>
  <si>
    <t>KL4553RARFS</t>
  </si>
  <si>
    <t>KL4553RARFW</t>
  </si>
  <si>
    <t>KL4553RASDE</t>
  </si>
  <si>
    <t>KL4553RASDQ</t>
  </si>
  <si>
    <t>KL4553RASDR</t>
  </si>
  <si>
    <t>KL4553RASDS</t>
  </si>
  <si>
    <t>KL4553RASDW</t>
  </si>
  <si>
    <t>KL4553RASFE</t>
  </si>
  <si>
    <t>KL4553RASFQ</t>
  </si>
  <si>
    <t>KL4553RASFR</t>
  </si>
  <si>
    <t>KL4553RASFS</t>
  </si>
  <si>
    <t>KL4553RASFW</t>
  </si>
  <si>
    <t>KL4553RATDE</t>
  </si>
  <si>
    <t>KL4553RATDQ</t>
  </si>
  <si>
    <t>KL4553RATDR</t>
  </si>
  <si>
    <t>KL4553RATDS</t>
  </si>
  <si>
    <t>KL4553RATDW</t>
  </si>
  <si>
    <t>KL4553RATFE</t>
  </si>
  <si>
    <t>KL4553RATFQ</t>
  </si>
  <si>
    <t>KL4553RATFR</t>
  </si>
  <si>
    <t>KL4553RATFS</t>
  </si>
  <si>
    <t>KL4553RATFW</t>
  </si>
  <si>
    <t>4255 Kaspersky Security для виртуальных и облачных сред, Server</t>
  </si>
  <si>
    <t>4155 Kaspersky Security для виртуальных и облачных сред, Desktop</t>
  </si>
  <si>
    <t>4555 Kaspersky Security для виртуальных и облачных сред, Core</t>
  </si>
  <si>
    <t>Выбрать</t>
  </si>
  <si>
    <t>№ заказа</t>
  </si>
  <si>
    <t>e-mail</t>
  </si>
  <si>
    <r>
      <t xml:space="preserve">В заказах на дозакупку, продление с расширением, Add-On, а также в заказах по спецпредложениям и акциям, цены будут иными. </t>
    </r>
    <r>
      <rPr>
        <b/>
        <sz val="8"/>
        <color rgb="FFFF0000"/>
        <rFont val="Arial Narrow"/>
        <family val="2"/>
        <charset val="204"/>
      </rPr>
      <t>За коммерческим предложением обращайтесь к своему поставщику.</t>
    </r>
  </si>
  <si>
    <t>SaleItemName</t>
  </si>
  <si>
    <t>SKUPrice</t>
  </si>
  <si>
    <t>7911 Потоки данных об угрозах - Whitelisting</t>
  </si>
  <si>
    <t>7912 Потоки данных об угрозах - IP reputation &amp; URL &amp; Hash &amp; Mobile Threat &amp; Whitelisting</t>
  </si>
  <si>
    <t>7913 Потоки данных об угрозах - Ransomware URL</t>
  </si>
  <si>
    <t>7914 Потоки данных об угрозах - APT IOC</t>
  </si>
  <si>
    <t>7915 Потоки данных об угрозах - All in One</t>
  </si>
  <si>
    <t>7961 Потоки данных об угрозах – Malicious URL</t>
  </si>
  <si>
    <t>7962 Потоки данных об угрозах – URL</t>
  </si>
  <si>
    <t>7963 Потоки данных об угрозах – URL &amp; Hash</t>
  </si>
  <si>
    <t>7964 Потоки данных об угрозах – Mobile Threat</t>
  </si>
  <si>
    <t>7967 Потоки данных об угрозах – IP reputation</t>
  </si>
  <si>
    <t>7968 Потоки данных об угрозах – Phishing URL</t>
  </si>
  <si>
    <t>7969 Потоки данных об угрозах – Botnet C&amp;C URL</t>
  </si>
  <si>
    <t>7970 Потоки данных об угрозах – URL &amp; Hash &amp; Mobile Threat &amp; IP Reputation</t>
  </si>
  <si>
    <t>7971 Потоки данных об угрозах – Transforms for Maltego XM/Classic</t>
  </si>
  <si>
    <t>7975 Потоки данных об угрозах - URL &amp; Hash &amp; Mobile Threat feeds</t>
  </si>
  <si>
    <t>7280 Аналитические отчеты об APT-Угрозах. Основные результаты расследований + 3 полных отчета</t>
  </si>
  <si>
    <t>7283 Аналитические отчеты об APT-Угрозах. Основные результаты расследований</t>
  </si>
  <si>
    <t>7284 Аналитические отчеты об APT-Угрозах. Основные результаты расследований и IOCs</t>
  </si>
  <si>
    <t>7289 Аналитические отчеты об APT-Угрозах</t>
  </si>
  <si>
    <t>7966 Kaspersky Threat Lookup</t>
  </si>
  <si>
    <t>НДС, 20%</t>
  </si>
  <si>
    <t>9121 Kaspersky Systems Management</t>
  </si>
  <si>
    <t>KL4742RAKFR</t>
  </si>
  <si>
    <t>KL4742RAKFS</t>
  </si>
  <si>
    <t>KL4742RAKFW</t>
  </si>
  <si>
    <t>KL4742RAMFR</t>
  </si>
  <si>
    <t>KL4742RAMFS</t>
  </si>
  <si>
    <t>KL4742RAMFW</t>
  </si>
  <si>
    <t>KL4742RANFR</t>
  </si>
  <si>
    <t>KL4742RANFS</t>
  </si>
  <si>
    <t>KL4742RANFW</t>
  </si>
  <si>
    <t>KL4742RAPFR</t>
  </si>
  <si>
    <t>KL4742RAPFS</t>
  </si>
  <si>
    <t>KL4742RAPFW</t>
  </si>
  <si>
    <t>KL4742RAQFR</t>
  </si>
  <si>
    <t>KL4742RAQFS</t>
  </si>
  <si>
    <t>KL4742RAQFW</t>
  </si>
  <si>
    <t>KL4742RARFR</t>
  </si>
  <si>
    <t>KL4742RARFS</t>
  </si>
  <si>
    <t>KL4742RARFW</t>
  </si>
  <si>
    <t>KL4742RASFR</t>
  </si>
  <si>
    <t>KL4742RASFS</t>
  </si>
  <si>
    <t>KL4742RASFW</t>
  </si>
  <si>
    <t>KL4743RAKFR</t>
  </si>
  <si>
    <t>KL4743RAKFS</t>
  </si>
  <si>
    <t>KL4743RAKFW</t>
  </si>
  <si>
    <t>KL4743RAMFR</t>
  </si>
  <si>
    <t>KL4743RAMFS</t>
  </si>
  <si>
    <t>KL4743RAMFW</t>
  </si>
  <si>
    <t>KL4743RANFR</t>
  </si>
  <si>
    <t>KL4743RANFS</t>
  </si>
  <si>
    <t>KL4743RANFW</t>
  </si>
  <si>
    <t>KL4743RAPFR</t>
  </si>
  <si>
    <t>KL4743RAPFS</t>
  </si>
  <si>
    <t>KL4743RAPFW</t>
  </si>
  <si>
    <t>KL4743RAQFR</t>
  </si>
  <si>
    <t>KL4743RAQFS</t>
  </si>
  <si>
    <t>KL4743RAQFW</t>
  </si>
  <si>
    <t>KL4743RARFR</t>
  </si>
  <si>
    <t>KL4743RARFS</t>
  </si>
  <si>
    <t>KL4743RARFW</t>
  </si>
  <si>
    <t>KL4743RASFR</t>
  </si>
  <si>
    <t>KL4743RASFS</t>
  </si>
  <si>
    <t>KL4743RASFW</t>
  </si>
  <si>
    <t>KL8558RAEFR</t>
  </si>
  <si>
    <t>KL8558RAEFS</t>
  </si>
  <si>
    <t>KL8558RAKDR</t>
  </si>
  <si>
    <t>KL8558RAKDS</t>
  </si>
  <si>
    <t>KL8558RAKFR</t>
  </si>
  <si>
    <t>KL8558RAKFS</t>
  </si>
  <si>
    <t>KL8558RAMDR</t>
  </si>
  <si>
    <t>KL8558RAMDS</t>
  </si>
  <si>
    <t>KL8558RAMFR</t>
  </si>
  <si>
    <t>KL8558RAMFS</t>
  </si>
  <si>
    <t>KL8558RANDR</t>
  </si>
  <si>
    <t>KL8558RANDS</t>
  </si>
  <si>
    <t>KL8558RANFR</t>
  </si>
  <si>
    <t>KL8558RANFS</t>
  </si>
  <si>
    <t>KL8558RAPDR</t>
  </si>
  <si>
    <t>KL8558RAPDS</t>
  </si>
  <si>
    <t>KL8558RAPFR</t>
  </si>
  <si>
    <t>KL8558RAPFS</t>
  </si>
  <si>
    <t>KL8558RAQDR</t>
  </si>
  <si>
    <t>KL8558RAQDS</t>
  </si>
  <si>
    <t>KL8558RAQFR</t>
  </si>
  <si>
    <t>KL8558RAQFS</t>
  </si>
  <si>
    <t>KL8558RARDR</t>
  </si>
  <si>
    <t>KL8558RARDS</t>
  </si>
  <si>
    <t>KL8558RARFR</t>
  </si>
  <si>
    <t>KL8558RARFS</t>
  </si>
  <si>
    <t>KL8558RASDR</t>
  </si>
  <si>
    <t>KL8558RASDS</t>
  </si>
  <si>
    <t>KL8558RASFR</t>
  </si>
  <si>
    <t>KL8558RASFS</t>
  </si>
  <si>
    <t>KL8558RATDR</t>
  </si>
  <si>
    <t>KL8558RATDS</t>
  </si>
  <si>
    <t>KL8558RATFR</t>
  </si>
  <si>
    <t>KL8558RATFS</t>
  </si>
  <si>
    <t>4742 Kaspersky Endpoint Security Cloud, User</t>
  </si>
  <si>
    <t>4743 Kaspersky Endpoint Security Cloud Plus, User</t>
  </si>
  <si>
    <t>8558 Kaspersky Automated Security Awareness Platform</t>
  </si>
  <si>
    <t>KL8558RAEDR</t>
  </si>
  <si>
    <t>KL8558RAEDS</t>
  </si>
  <si>
    <t>Форма заказа продуктов АО "Лаборатория Касперского" при продажах на территории Российской Федерации.*</t>
  </si>
  <si>
    <t>7918 Потоки данных об угрозах - IoT URL</t>
  </si>
  <si>
    <t>7916 Потоки данных об угрозах - Passive DNS</t>
  </si>
  <si>
    <t>7917 Потоки данных об угрозах - Malicious Hashes</t>
  </si>
  <si>
    <t>KL4141RCEFR</t>
  </si>
  <si>
    <t>KL4141RCEFS</t>
  </si>
  <si>
    <t>KL4141RCEFW</t>
  </si>
  <si>
    <t>KL4542RAEFR</t>
  </si>
  <si>
    <t>KL4542RAEFS</t>
  </si>
  <si>
    <t>KL4542RAEFW</t>
  </si>
  <si>
    <t>KL4542RAKFR</t>
  </si>
  <si>
    <t>KL4542RAKFS</t>
  </si>
  <si>
    <t>KL4542RAKFW</t>
  </si>
  <si>
    <t>KL4542RAMFR</t>
  </si>
  <si>
    <t>KL4542RAMFS</t>
  </si>
  <si>
    <t>KL4542RAMFW</t>
  </si>
  <si>
    <t>KL4542RANFR</t>
  </si>
  <si>
    <t>KL4542RANFS</t>
  </si>
  <si>
    <t>KL4542RANFW</t>
  </si>
  <si>
    <t>4141 Kaspersky Small Office Security for Desktops and Mobiles</t>
  </si>
  <si>
    <t>4542 KSOS for Dt + MD + FS (fixed-date)</t>
  </si>
  <si>
    <t>№ телефона</t>
  </si>
  <si>
    <t>Дистриб.</t>
  </si>
  <si>
    <t>Медицина / Наука</t>
  </si>
  <si>
    <t>KL4708RAKFS</t>
  </si>
  <si>
    <t>KL4708RAKFR</t>
  </si>
  <si>
    <t>KL4708RASFS</t>
  </si>
  <si>
    <t>KL4708RARFS</t>
  </si>
  <si>
    <t>KL4708RAQFS</t>
  </si>
  <si>
    <t>KL4708RAPFS</t>
  </si>
  <si>
    <t>KL4708RANFS</t>
  </si>
  <si>
    <t>KL4708RAMFS</t>
  </si>
  <si>
    <t>KL4708RATFS</t>
  </si>
  <si>
    <t>KL4708RAMDS</t>
  </si>
  <si>
    <t>KL4708RAKDS</t>
  </si>
  <si>
    <t>KL4708RAPFW</t>
  </si>
  <si>
    <t>KL4708RASFW</t>
  </si>
  <si>
    <t>KL4708RAMFW</t>
  </si>
  <si>
    <t>KL4708RAQFW</t>
  </si>
  <si>
    <t>KL4708RATFW</t>
  </si>
  <si>
    <t>KL4708RARFW</t>
  </si>
  <si>
    <t>KL4708RAKFW</t>
  </si>
  <si>
    <t>KL4708RANFW</t>
  </si>
  <si>
    <t>KL4708RASFR</t>
  </si>
  <si>
    <t>KL4708RARFR</t>
  </si>
  <si>
    <t>KL4708RAQFR</t>
  </si>
  <si>
    <t>KL4708RAPFR</t>
  </si>
  <si>
    <t>KL4708RANFR</t>
  </si>
  <si>
    <t>KL4708RAMFR</t>
  </si>
  <si>
    <t>KL4708RATFR</t>
  </si>
  <si>
    <t>KL4708RAQDW</t>
  </si>
  <si>
    <t>KL4708RAPDW</t>
  </si>
  <si>
    <t>KL4708RANDW</t>
  </si>
  <si>
    <t>KL4708RATDW</t>
  </si>
  <si>
    <t>KL4708RASDW</t>
  </si>
  <si>
    <t>KL4708RARDW</t>
  </si>
  <si>
    <t>KL4708RAMDW</t>
  </si>
  <si>
    <t>KL4708RAKDW</t>
  </si>
  <si>
    <t>KL4708RATDR</t>
  </si>
  <si>
    <t>KL4708RASDR</t>
  </si>
  <si>
    <t>KL4708RARDR</t>
  </si>
  <si>
    <t>KL4708RAQDR</t>
  </si>
  <si>
    <t>KL4708RAPDR</t>
  </si>
  <si>
    <t>KL4708RANDR</t>
  </si>
  <si>
    <t>KL4708RAMDR</t>
  </si>
  <si>
    <t>KL4708RAKDR</t>
  </si>
  <si>
    <t>KL4708RATDS</t>
  </si>
  <si>
    <t>KL4708RASDS</t>
  </si>
  <si>
    <t>KL4708RARDS</t>
  </si>
  <si>
    <t>KL4708RAQDS</t>
  </si>
  <si>
    <t>KL4708RAPDS</t>
  </si>
  <si>
    <t>KL4708RANDS</t>
  </si>
  <si>
    <t>KL4852RATDS</t>
  </si>
  <si>
    <t>KL4852RATFR</t>
  </si>
  <si>
    <t>KL4852RATFS</t>
  </si>
  <si>
    <t>4708 Kaspersky EDR для бизнеса - Оптимальный</t>
  </si>
  <si>
    <t>4852 Kaspersky Sandbox, Node</t>
  </si>
  <si>
    <t>KL4153RAKDE</t>
  </si>
  <si>
    <t>KL4153RAKDQ</t>
  </si>
  <si>
    <t>KL4153RAKDR</t>
  </si>
  <si>
    <t>KL4153RAKDS</t>
  </si>
  <si>
    <t>KL4153RAKDW</t>
  </si>
  <si>
    <t>KL4153RAKFE</t>
  </si>
  <si>
    <t>KL4153RAKFQ</t>
  </si>
  <si>
    <t>KL4153RAKFR</t>
  </si>
  <si>
    <t>KL4153RAKFS</t>
  </si>
  <si>
    <t>KL4153RAKFW</t>
  </si>
  <si>
    <t>KL4153RAMDE</t>
  </si>
  <si>
    <t>KL4153RAMDQ</t>
  </si>
  <si>
    <t>KL4153RAMDR</t>
  </si>
  <si>
    <t>KL4153RAMDS</t>
  </si>
  <si>
    <t>KL4153RAMDW</t>
  </si>
  <si>
    <t>KL4153RAMFE</t>
  </si>
  <si>
    <t>KL4153RAMFQ</t>
  </si>
  <si>
    <t>KL4153RAMFR</t>
  </si>
  <si>
    <t>KL4153RAMFS</t>
  </si>
  <si>
    <t>KL4153RAMFW</t>
  </si>
  <si>
    <t>KL4153RANDE</t>
  </si>
  <si>
    <t>KL4153RANDQ</t>
  </si>
  <si>
    <t>KL4153RANDR</t>
  </si>
  <si>
    <t>KL4153RANDS</t>
  </si>
  <si>
    <t>KL4153RANDW</t>
  </si>
  <si>
    <t>KL4153RANFE</t>
  </si>
  <si>
    <t>KL4153RANFQ</t>
  </si>
  <si>
    <t>KL4153RANFR</t>
  </si>
  <si>
    <t>KL4153RANFS</t>
  </si>
  <si>
    <t>KL4153RANFW</t>
  </si>
  <si>
    <t>KL4153RAPDE</t>
  </si>
  <si>
    <t>KL4153RAPDQ</t>
  </si>
  <si>
    <t>KL4153RAPDR</t>
  </si>
  <si>
    <t>KL4153RAPDS</t>
  </si>
  <si>
    <t>KL4153RAPDW</t>
  </si>
  <si>
    <t>KL4153RAPFE</t>
  </si>
  <si>
    <t>KL4153RAPFQ</t>
  </si>
  <si>
    <t>KL4153RAPFR</t>
  </si>
  <si>
    <t>KL4153RAPFS</t>
  </si>
  <si>
    <t>KL4153RAPFW</t>
  </si>
  <si>
    <t>KL4153RAQDE</t>
  </si>
  <si>
    <t>KL4153RAQDQ</t>
  </si>
  <si>
    <t>KL4153RAQDR</t>
  </si>
  <si>
    <t>KL4153RAQDS</t>
  </si>
  <si>
    <t>KL4153RAQDW</t>
  </si>
  <si>
    <t>KL4153RAQFE</t>
  </si>
  <si>
    <t>KL4153RAQFQ</t>
  </si>
  <si>
    <t>KL4153RAQFR</t>
  </si>
  <si>
    <t>KL4153RAQFS</t>
  </si>
  <si>
    <t>KL4153RAQFW</t>
  </si>
  <si>
    <t>KL4153RARDE</t>
  </si>
  <si>
    <t>KL4153RARDQ</t>
  </si>
  <si>
    <t>KL4153RARDR</t>
  </si>
  <si>
    <t>KL4153RARDS</t>
  </si>
  <si>
    <t>KL4153RARDW</t>
  </si>
  <si>
    <t>KL4153RARFE</t>
  </si>
  <si>
    <t>KL4153RARFQ</t>
  </si>
  <si>
    <t>KL4153RARFR</t>
  </si>
  <si>
    <t>KL4153RARFS</t>
  </si>
  <si>
    <t>KL4153RARFW</t>
  </si>
  <si>
    <t>KL4153RASDE</t>
  </si>
  <si>
    <t>KL4153RASDQ</t>
  </si>
  <si>
    <t>KL4153RASDR</t>
  </si>
  <si>
    <t>KL4153RASDS</t>
  </si>
  <si>
    <t>KL4153RASDW</t>
  </si>
  <si>
    <t>KL4153RASFE</t>
  </si>
  <si>
    <t>KL4153RASFQ</t>
  </si>
  <si>
    <t>KL4153RASFR</t>
  </si>
  <si>
    <t>KL4153RASFS</t>
  </si>
  <si>
    <t>KL4153RASFW</t>
  </si>
  <si>
    <t>KL4153RATDE</t>
  </si>
  <si>
    <t>KL4153RATDQ</t>
  </si>
  <si>
    <t>KL4153RATDR</t>
  </si>
  <si>
    <t>KL4153RATDS</t>
  </si>
  <si>
    <t>KL4153RATDW</t>
  </si>
  <si>
    <t>KL4153RATFE</t>
  </si>
  <si>
    <t>KL4153RATFQ</t>
  </si>
  <si>
    <t>KL4153RATFR</t>
  </si>
  <si>
    <t>KL4153RATFS</t>
  </si>
  <si>
    <t>KL4153RATFW</t>
  </si>
  <si>
    <t>4153 KS для виртуальных и облачных сред – Enterprise Edition, Desktop</t>
  </si>
  <si>
    <t>4553 KS для виртуальных и облачных сред - Enterprise Edition, CPU</t>
  </si>
  <si>
    <t xml:space="preserve">4253 KS для виртуальных и облачных сред - Enterprise Edition, Server </t>
  </si>
  <si>
    <t>KL8490RATDR</t>
  </si>
  <si>
    <t>KL8490RATDS</t>
  </si>
  <si>
    <t>KL8490RATFR</t>
  </si>
  <si>
    <t>KL8490RATFS</t>
  </si>
  <si>
    <t xml:space="preserve"> </t>
  </si>
  <si>
    <t>НЕКОТОРЫЕ ПРОДУКТЫ МОГУТ НЕ ВХОДИТЬ В РЕЕСТР МИНКОМСВЯЗИ И ПОСТАВЛЯТЬСЯ С НДС (+20% К УКАЗАННЫМ ЦЕНАМ)</t>
  </si>
  <si>
    <t>KL8066RMZZZ</t>
  </si>
  <si>
    <t>KL8067RMZZZ</t>
  </si>
  <si>
    <t>KL8069RMZZZ</t>
  </si>
  <si>
    <t>KL8072RMZZZ</t>
  </si>
  <si>
    <t>KL8073RMZZZ</t>
  </si>
  <si>
    <t>KL4542RAEDR</t>
  </si>
  <si>
    <t>KL4542RAEDS</t>
  </si>
  <si>
    <t>KL4542RAEDW</t>
  </si>
  <si>
    <t>KL4542RAKDR</t>
  </si>
  <si>
    <t>KL4542RAKDS</t>
  </si>
  <si>
    <t>KL4542RAKDW</t>
  </si>
  <si>
    <t>KL4542RAMDR</t>
  </si>
  <si>
    <t>KL4542RAMDS</t>
  </si>
  <si>
    <t>KL4542RAMDW</t>
  </si>
  <si>
    <t>KL4542RANDR</t>
  </si>
  <si>
    <t>KL4542RANDS</t>
  </si>
  <si>
    <t>KL4542RANDW</t>
  </si>
  <si>
    <t>KL4542RCPDR</t>
  </si>
  <si>
    <t>KL4542RCPDS</t>
  </si>
  <si>
    <t>KL4542RCPFR</t>
  </si>
  <si>
    <t>KL4542RCPFS</t>
  </si>
  <si>
    <t>KL7123RLZDZ</t>
  </si>
  <si>
    <t>KL7123RLZFZ</t>
  </si>
  <si>
    <t>KL7127RLZDZ</t>
  </si>
  <si>
    <t>KL7127RLZFZ</t>
  </si>
  <si>
    <t>KL7153RLZDZ</t>
  </si>
  <si>
    <t>KL7153RLZFZ</t>
  </si>
  <si>
    <t>4542 KSOS for Dt + MD + FS (fixed-date) RU 25-MD; 25-Dt; 3-FS; 25-User</t>
  </si>
  <si>
    <t>25+3+25</t>
  </si>
  <si>
    <t>KL4742RAEDR</t>
  </si>
  <si>
    <t>KL4742RAEDS</t>
  </si>
  <si>
    <t>KL4742RAEDW</t>
  </si>
  <si>
    <t>KL4742RAEFR</t>
  </si>
  <si>
    <t>KL4742RAEFS</t>
  </si>
  <si>
    <t>KL4742RAEFW</t>
  </si>
  <si>
    <t>KL4742RAKDR</t>
  </si>
  <si>
    <t>KL4742RAKDS</t>
  </si>
  <si>
    <t>KL4742RAKDW</t>
  </si>
  <si>
    <t>KL4742RAMDR</t>
  </si>
  <si>
    <t>KL4742RAMDS</t>
  </si>
  <si>
    <t>KL4742RAMDW</t>
  </si>
  <si>
    <t>KL4742RANDR</t>
  </si>
  <si>
    <t>KL4742RANDS</t>
  </si>
  <si>
    <t>KL4742RANDW</t>
  </si>
  <si>
    <t>KL4742RAPDR</t>
  </si>
  <si>
    <t>KL4742RAPDS</t>
  </si>
  <si>
    <t>KL4742RAPDW</t>
  </si>
  <si>
    <t>KL4742RAQDR</t>
  </si>
  <si>
    <t>KL4742RAQDS</t>
  </si>
  <si>
    <t>KL4742RAQDW</t>
  </si>
  <si>
    <t>KL4742RARDR</t>
  </si>
  <si>
    <t>KL4742RARDS</t>
  </si>
  <si>
    <t>KL4742RARDW</t>
  </si>
  <si>
    <t>KL4742RASDR</t>
  </si>
  <si>
    <t>KL4742RASDS</t>
  </si>
  <si>
    <t>KL4742RASDW</t>
  </si>
  <si>
    <t>KL4743RAEDR</t>
  </si>
  <si>
    <t>KL4743RAEDS</t>
  </si>
  <si>
    <t>KL4743RAEDW</t>
  </si>
  <si>
    <t>KL4743RAEFR</t>
  </si>
  <si>
    <t>KL4743RAEFS</t>
  </si>
  <si>
    <t>KL4743RAEFW</t>
  </si>
  <si>
    <t>KL4743RAKDR</t>
  </si>
  <si>
    <t>KL4743RAKDS</t>
  </si>
  <si>
    <t>KL4743RAKDW</t>
  </si>
  <si>
    <t>KL4743RAMDR</t>
  </si>
  <si>
    <t>KL4743RAMDS</t>
  </si>
  <si>
    <t>KL4743RAMDW</t>
  </si>
  <si>
    <t>KL4743RANDR</t>
  </si>
  <si>
    <t>KL4743RANDS</t>
  </si>
  <si>
    <t>KL4743RANDW</t>
  </si>
  <si>
    <t>KL4743RAPDR</t>
  </si>
  <si>
    <t>KL4743RAPDS</t>
  </si>
  <si>
    <t>KL4743RAPDW</t>
  </si>
  <si>
    <t>KL4743RAQDR</t>
  </si>
  <si>
    <t>KL4743RAQDS</t>
  </si>
  <si>
    <t>KL4743RAQDW</t>
  </si>
  <si>
    <t>KL4743RARDR</t>
  </si>
  <si>
    <t>KL4743RARDS</t>
  </si>
  <si>
    <t>KL4743RARDW</t>
  </si>
  <si>
    <t>KL4743RASDR</t>
  </si>
  <si>
    <t>KL4743RASDS</t>
  </si>
  <si>
    <t>KL4743RASDW</t>
  </si>
  <si>
    <t>KL7938RCQDR</t>
  </si>
  <si>
    <t>KL7938RCQDS</t>
  </si>
  <si>
    <t>KL7938RCQFR</t>
  </si>
  <si>
    <t>KL7938RCQFS</t>
  </si>
  <si>
    <t>7320 Аналитические отчёты о crimeware угрозах</t>
  </si>
  <si>
    <t>7324 Аналитические отчёты о crimeware угрозах - Основные результаты расследований и IOCs s</t>
  </si>
  <si>
    <t xml:space="preserve">7938 Kaspersky Express Course </t>
  </si>
  <si>
    <t>KL4500RAKDR</t>
  </si>
  <si>
    <t>KL4500RAKDS</t>
  </si>
  <si>
    <t>KL4500RAKDW</t>
  </si>
  <si>
    <t>KL4500RAKFR</t>
  </si>
  <si>
    <t>KL4500RAKFS</t>
  </si>
  <si>
    <t>KL4500RAKFW</t>
  </si>
  <si>
    <t>KL4500RAMDR</t>
  </si>
  <si>
    <t>KL4500RAMDS</t>
  </si>
  <si>
    <t>KL4500RAMDW</t>
  </si>
  <si>
    <t>KL4500RAMFR</t>
  </si>
  <si>
    <t>KL4500RAMFS</t>
  </si>
  <si>
    <t>KL4500RAMFW</t>
  </si>
  <si>
    <t>KL4500RANDR</t>
  </si>
  <si>
    <t>KL4500RANDS</t>
  </si>
  <si>
    <t>KL4500RANDW</t>
  </si>
  <si>
    <t>KL4500RANFR</t>
  </si>
  <si>
    <t>KL4500RANFS</t>
  </si>
  <si>
    <t>KL4500RANFW</t>
  </si>
  <si>
    <t>KL4500RAPDR</t>
  </si>
  <si>
    <t>KL4500RAPDS</t>
  </si>
  <si>
    <t>KL4500RAPDW</t>
  </si>
  <si>
    <t>KL4500RAPFR</t>
  </si>
  <si>
    <t>KL4500RAPFS</t>
  </si>
  <si>
    <t>KL4500RAPFW</t>
  </si>
  <si>
    <t>KL4500RAQDR</t>
  </si>
  <si>
    <t>KL4500RAQDS</t>
  </si>
  <si>
    <t>KL4500RAQDW</t>
  </si>
  <si>
    <t>KL4500RAQFR</t>
  </si>
  <si>
    <t>KL4500RAQFS</t>
  </si>
  <si>
    <t>KL4500RAQFW</t>
  </si>
  <si>
    <t>KL4500RARDR</t>
  </si>
  <si>
    <t>KL4500RARDS</t>
  </si>
  <si>
    <t>KL4500RARDW</t>
  </si>
  <si>
    <t>KL4500RARFR</t>
  </si>
  <si>
    <t>KL4500RARFS</t>
  </si>
  <si>
    <t>KL4500RARFW</t>
  </si>
  <si>
    <t>KL4500RASDR</t>
  </si>
  <si>
    <t>KL4500RASDS</t>
  </si>
  <si>
    <t>KL4500RASDW</t>
  </si>
  <si>
    <t>KL4500RASFR</t>
  </si>
  <si>
    <t>KL4500RASFS</t>
  </si>
  <si>
    <t>KL4500RASFW</t>
  </si>
  <si>
    <t>KL4500RATDR</t>
  </si>
  <si>
    <t>KL4500RATDS</t>
  </si>
  <si>
    <t>KL4500RATDW</t>
  </si>
  <si>
    <t>KL4500RATFR</t>
  </si>
  <si>
    <t>KL4500RATFS</t>
  </si>
  <si>
    <t>KL4500RATFW</t>
  </si>
  <si>
    <t>KL4502RATDR</t>
  </si>
  <si>
    <t>KL4502RATDS</t>
  </si>
  <si>
    <t>KL4502RATDW</t>
  </si>
  <si>
    <t>KL4502RATFR</t>
  </si>
  <si>
    <t>KL4502RATFS</t>
  </si>
  <si>
    <t>KL4502RATFW</t>
  </si>
  <si>
    <t>KL4746RAEDR</t>
  </si>
  <si>
    <t>KL4746RAEDS</t>
  </si>
  <si>
    <t>KL4746RAEDW</t>
  </si>
  <si>
    <t>KL4746RAEFR</t>
  </si>
  <si>
    <t>KL4746RAEFS</t>
  </si>
  <si>
    <t>KL4746RAEFW</t>
  </si>
  <si>
    <t>KL4746RAKDR</t>
  </si>
  <si>
    <t>KL4746RAKDS</t>
  </si>
  <si>
    <t>KL4746RAKDW</t>
  </si>
  <si>
    <t>KL4746RAKFR</t>
  </si>
  <si>
    <t>KL4746RAKFS</t>
  </si>
  <si>
    <t>KL4746RAKFW</t>
  </si>
  <si>
    <t>KL4746RAMDR</t>
  </si>
  <si>
    <t>KL4746RAMDS</t>
  </si>
  <si>
    <t>KL4746RAMDW</t>
  </si>
  <si>
    <t>KL4746RAMFR</t>
  </si>
  <si>
    <t>KL4746RAMFS</t>
  </si>
  <si>
    <t>KL4746RAMFW</t>
  </si>
  <si>
    <t>KL4746RANDR</t>
  </si>
  <si>
    <t>KL4746RANDS</t>
  </si>
  <si>
    <t>KL4746RANDW</t>
  </si>
  <si>
    <t>KL4746RANFR</t>
  </si>
  <si>
    <t>KL4746RANFS</t>
  </si>
  <si>
    <t>KL4746RANFW</t>
  </si>
  <si>
    <t>KL4746RAPDR</t>
  </si>
  <si>
    <t>KL4746RAPDS</t>
  </si>
  <si>
    <t>KL4746RAPDW</t>
  </si>
  <si>
    <t>KL4746RAPFR</t>
  </si>
  <si>
    <t>KL4746RAPFS</t>
  </si>
  <si>
    <t>KL4746RAPFW</t>
  </si>
  <si>
    <t>KL4746RAQDR</t>
  </si>
  <si>
    <t>KL4746RAQDS</t>
  </si>
  <si>
    <t>KL4746RAQDW</t>
  </si>
  <si>
    <t>KL4746RAQFR</t>
  </si>
  <si>
    <t>KL4746RAQFS</t>
  </si>
  <si>
    <t>KL4746RAQFW</t>
  </si>
  <si>
    <t>KL4746RARDR</t>
  </si>
  <si>
    <t>KL4746RARDS</t>
  </si>
  <si>
    <t>KL4746RARDW</t>
  </si>
  <si>
    <t>KL4746RARFR</t>
  </si>
  <si>
    <t>KL4746RARFS</t>
  </si>
  <si>
    <t>KL4746RARFW</t>
  </si>
  <si>
    <t>KL4746RASDR</t>
  </si>
  <si>
    <t>KL4746RASDS</t>
  </si>
  <si>
    <t>KL4746RASDW</t>
  </si>
  <si>
    <t>KL4746RASFR</t>
  </si>
  <si>
    <t>KL4746RASFS</t>
  </si>
  <si>
    <t>KL4746RASFW</t>
  </si>
  <si>
    <t>KL4746RATDR</t>
  </si>
  <si>
    <t>KL4746RATDS</t>
  </si>
  <si>
    <t>KL4746RATDW</t>
  </si>
  <si>
    <t>KL4746RATFR</t>
  </si>
  <si>
    <t>KL4746RATFS</t>
  </si>
  <si>
    <t>KL4746RATFW</t>
  </si>
  <si>
    <t>7925 Kaspersky Security Awareness - Essential</t>
  </si>
  <si>
    <t>4746 Kaspersky Endpoint Security Cloud Pro</t>
  </si>
  <si>
    <t>4500 Kaspersky Symphony Security</t>
  </si>
  <si>
    <t>4502 Kaspersky Symphony MDR</t>
  </si>
  <si>
    <t>Kaspersky Small Office Security for Desktops and Mobiles Russian Edition. 5-Mobile device; 5-Desktop; 5-User 1 year Renewal License Pack - Лицензия</t>
  </si>
  <si>
    <t>Kaspersky Small Office Security for Desktops and Mobiles Russian Edition. 5-Mobile device; 5-Desktop; 5-User 1 year Base License Pack - Лицензия</t>
  </si>
  <si>
    <t>Kaspersky Small Office Security for Desktops and Mobiles Russian Edition. 5-Mobile device; 5-Desktop; 5-User 1 year Cross-grade License Pack - Лицензия</t>
  </si>
  <si>
    <t>Kaspersky Security для виртуальных и облачных сред – Enterprise Edition, Desktop Russian Edition. 10-14 VirtualWorkstation 2 year Educational License - Лицензия</t>
  </si>
  <si>
    <t>Kaspersky Security для виртуальных и облачных сред – Enterprise Edition, Desktop Russian Edition. 10-14 VirtualWorkstation 2 year Educational Renewal License - Лицензия</t>
  </si>
  <si>
    <t>Kaspersky Security для виртуальных и облачных сред – Enterprise Edition, Desktop Russian Edition. 10-14 VirtualWorkstation 2 year Renewal License - Лицензия</t>
  </si>
  <si>
    <t>Kaspersky Security для виртуальных и облачных сред – Enterprise Edition, Desktop Russian Edition. 10-14 VirtualWorkstation 2 year Base License - Лицензия</t>
  </si>
  <si>
    <t>Kaspersky Security для виртуальных и облачных сред – Enterprise Edition, Desktop Russian Edition. 10-14 VirtualWorkstation 2 year Cross-grade License - Лицензия</t>
  </si>
  <si>
    <t>Kaspersky Security для виртуальных и облачных сред – Enterprise Edition, Desktop Russian Edition. 10-14 VirtualWorkstation 1 year Educational License - Лицензия</t>
  </si>
  <si>
    <t>Kaspersky Security для виртуальных и облачных сред – Enterprise Edition, Desktop Russian Edition. 10-14 VirtualWorkstation 1 year Educational Renewal License - Лицензия</t>
  </si>
  <si>
    <t>Kaspersky Security для виртуальных и облачных сред – Enterprise Edition, Desktop Russian Edition. 10-14 VirtualWorkstation 1 year Renewal License - Лицензия</t>
  </si>
  <si>
    <t>Kaspersky Security для виртуальных и облачных сред – Enterprise Edition, Desktop Russian Edition. 10-14 VirtualWorkstation 1 year Base License - Лицензия</t>
  </si>
  <si>
    <t>Kaspersky Security для виртуальных и облачных сред – Enterprise Edition, Desktop Russian Edition. 10-14 VirtualWorkstation 1 year Cross-grade License - Лицензия</t>
  </si>
  <si>
    <t>Kaspersky Security для виртуальных и облачных сред – Enterprise Edition, Desktop Russian Edition. 15-19 VirtualWorkstation 2 year Educational License - Лицензия</t>
  </si>
  <si>
    <t>Kaspersky Security для виртуальных и облачных сред – Enterprise Edition, Desktop Russian Edition. 15-19 VirtualWorkstation 2 year Educational Renewal License - Лицензия</t>
  </si>
  <si>
    <t>Kaspersky Security для виртуальных и облачных сред – Enterprise Edition, Desktop Russian Edition. 15-19 VirtualWorkstation 2 year Renewal License - Лицензия</t>
  </si>
  <si>
    <t>Kaspersky Security для виртуальных и облачных сред – Enterprise Edition, Desktop Russian Edition. 15-19 VirtualWorkstation 2 year Base License - Лицензия</t>
  </si>
  <si>
    <t>Kaspersky Security для виртуальных и облачных сред – Enterprise Edition, Desktop Russian Edition. 15-19 VirtualWorkstation 2 year Cross-grade License - Лицензия</t>
  </si>
  <si>
    <t>Kaspersky Security для виртуальных и облачных сред – Enterprise Edition, Desktop Russian Edition. 15-19 VirtualWorkstation 1 year Educational License - Лицензия</t>
  </si>
  <si>
    <t>Kaspersky Security для виртуальных и облачных сред – Enterprise Edition, Desktop Russian Edition. 15-19 VirtualWorkstation 1 year Educational Renewal License - Лицензия</t>
  </si>
  <si>
    <t>Kaspersky Security для виртуальных и облачных сред – Enterprise Edition, Desktop Russian Edition. 15-19 VirtualWorkstation 1 year Renewal License - Лицензия</t>
  </si>
  <si>
    <t>Kaspersky Security для виртуальных и облачных сред – Enterprise Edition, Desktop Russian Edition. 15-19 VirtualWorkstation 1 year Base License - Лицензия</t>
  </si>
  <si>
    <t>Kaspersky Security для виртуальных и облачных сред – Enterprise Edition, Desktop Russian Edition. 15-19 VirtualWorkstation 1 year Cross-grade License - Лицензия</t>
  </si>
  <si>
    <t>Kaspersky Security для виртуальных и облачных сред – Enterprise Edition, Desktop Russian Edition. 20-24 VirtualWorkstation 2 year Educational License - Лицензия</t>
  </si>
  <si>
    <t>Kaspersky Security для виртуальных и облачных сред – Enterprise Edition, Desktop Russian Edition. 20-24 VirtualWorkstation 2 year Educational Renewal License - Лицензия</t>
  </si>
  <si>
    <t>Kaspersky Security для виртуальных и облачных сред – Enterprise Edition, Desktop Russian Edition. 20-24 VirtualWorkstation 2 year Renewal License - Лицензия</t>
  </si>
  <si>
    <t>Kaspersky Security для виртуальных и облачных сред – Enterprise Edition, Desktop Russian Edition. 20-24 VirtualWorkstation 2 year Base License - Лицензия</t>
  </si>
  <si>
    <t>Kaspersky Security для виртуальных и облачных сред – Enterprise Edition, Desktop Russian Edition. 20-24 VirtualWorkstation 2 year Cross-grade License - Лицензия</t>
  </si>
  <si>
    <t>Kaspersky Security для виртуальных и облачных сред – Enterprise Edition, Desktop Russian Edition. 20-24 VirtualWorkstation 1 year Educational License - Лицензия</t>
  </si>
  <si>
    <t>Kaspersky Security для виртуальных и облачных сред – Enterprise Edition, Desktop Russian Edition. 20-24 VirtualWorkstation 1 year Educational Renewal License - Лицензия</t>
  </si>
  <si>
    <t>Kaspersky Security для виртуальных и облачных сред – Enterprise Edition, Desktop Russian Edition. 20-24 VirtualWorkstation 1 year Renewal License - Лицензия</t>
  </si>
  <si>
    <t>Kaspersky Security для виртуальных и облачных сред – Enterprise Edition, Desktop Russian Edition. 20-24 VirtualWorkstation 1 year Base License - Лицензия</t>
  </si>
  <si>
    <t>Kaspersky Security для виртуальных и облачных сред – Enterprise Edition, Desktop Russian Edition. 20-24 VirtualWorkstation 1 year Cross-grade License - Лицензия</t>
  </si>
  <si>
    <t>Kaspersky Security для виртуальных и облачных сред – Enterprise Edition, Desktop Russian Edition. 25-49 VirtualWorkstation 2 year Educational License - Лицензия</t>
  </si>
  <si>
    <t>Kaspersky Security для виртуальных и облачных сред – Enterprise Edition, Desktop Russian Edition. 25-49 VirtualWorkstation 2 year Educational Renewal License - Лицензия</t>
  </si>
  <si>
    <t>Kaspersky Security для виртуальных и облачных сред – Enterprise Edition, Desktop Russian Edition. 25-49 VirtualWorkstation 2 year Renewal License - Лицензия</t>
  </si>
  <si>
    <t>Kaspersky Security для виртуальных и облачных сред – Enterprise Edition, Desktop Russian Edition. 25-49 VirtualWorkstation 2 year Base License - Лицензия</t>
  </si>
  <si>
    <t>Kaspersky Security для виртуальных и облачных сред – Enterprise Edition, Desktop Russian Edition. 25-49 VirtualWorkstation 2 year Cross-grade License - Лицензия</t>
  </si>
  <si>
    <t>Kaspersky Security для виртуальных и облачных сред – Enterprise Edition, Desktop Russian Edition. 25-49 VirtualWorkstation 1 year Educational License - Лицензия</t>
  </si>
  <si>
    <t>Kaspersky Security для виртуальных и облачных сред – Enterprise Edition, Desktop Russian Edition. 25-49 VirtualWorkstation 1 year Educational Renewal License - Лицензия</t>
  </si>
  <si>
    <t>Kaspersky Security для виртуальных и облачных сред – Enterprise Edition, Desktop Russian Edition. 25-49 VirtualWorkstation 1 year Renewal License - Лицензия</t>
  </si>
  <si>
    <t>Kaspersky Security для виртуальных и облачных сред – Enterprise Edition, Desktop Russian Edition. 25-49 VirtualWorkstation 1 year Base License - Лицензия</t>
  </si>
  <si>
    <t>Kaspersky Security для виртуальных и облачных сред – Enterprise Edition, Desktop Russian Edition. 25-49 VirtualWorkstation 1 year Cross-grade License - Лицензия</t>
  </si>
  <si>
    <t>Kaspersky Security для виртуальных и облачных сред – Enterprise Edition, Desktop Russian Edition. 50-99 VirtualWorkstation 2 year Educational License - Лицензия</t>
  </si>
  <si>
    <t>Kaspersky Security для виртуальных и облачных сред – Enterprise Edition, Desktop Russian Edition. 50-99 VirtualWorkstation 2 year Educational Renewal License - Лицензия</t>
  </si>
  <si>
    <t>Kaspersky Security для виртуальных и облачных сред – Enterprise Edition, Desktop Russian Edition. 50-99 VirtualWorkstation 2 year Renewal License - Лицензия</t>
  </si>
  <si>
    <t>Kaspersky Security для виртуальных и облачных сред – Enterprise Edition, Desktop Russian Edition. 50-99 VirtualWorkstation 2 year Base License - Лицензия</t>
  </si>
  <si>
    <t>Kaspersky Security для виртуальных и облачных сред – Enterprise Edition, Desktop Russian Edition. 50-99 VirtualWorkstation 2 year Cross-grade License - Лицензия</t>
  </si>
  <si>
    <t>Kaspersky Security для виртуальных и облачных сред – Enterprise Edition, Desktop Russian Edition. 50-99 VirtualWorkstation 1 year Educational License - Лицензия</t>
  </si>
  <si>
    <t>Kaspersky Security для виртуальных и облачных сред – Enterprise Edition, Desktop Russian Edition. 50-99 VirtualWorkstation 1 year Educational Renewal License - Лицензия</t>
  </si>
  <si>
    <t>Kaspersky Security для виртуальных и облачных сред – Enterprise Edition, Desktop Russian Edition. 50-99 VirtualWorkstation 1 year Renewal License - Лицензия</t>
  </si>
  <si>
    <t>Kaspersky Security для виртуальных и облачных сред – Enterprise Edition, Desktop Russian Edition. 50-99 VirtualWorkstation 1 year Base License - Лицензия</t>
  </si>
  <si>
    <t>Kaspersky Security для виртуальных и облачных сред – Enterprise Edition, Desktop Russian Edition. 50-99 VirtualWorkstation 1 year Cross-grade License - Лицензия</t>
  </si>
  <si>
    <t>Kaspersky Security для виртуальных и облачных сред – Enterprise Edition, Desktop Russian Edition. 100-149 VirtualWorkstation 2 year Educational License - Лицензия</t>
  </si>
  <si>
    <t>Kaspersky Security для виртуальных и облачных сред – Enterprise Edition, Desktop Russian Edition. 100-149 VirtualWorkstation 2 year Educational Renewal License - Лицензия</t>
  </si>
  <si>
    <t>Kaspersky Security для виртуальных и облачных сред – Enterprise Edition, Desktop Russian Edition. 100-149 VirtualWorkstation 2 year Renewal License - Лицензия</t>
  </si>
  <si>
    <t>Kaspersky Security для виртуальных и облачных сред – Enterprise Edition, Desktop Russian Edition. 100-149 VirtualWorkstation 2 year Base License - Лицензия</t>
  </si>
  <si>
    <t>Kaspersky Security для виртуальных и облачных сред – Enterprise Edition, Desktop Russian Edition. 100-149 VirtualWorkstation 2 year Cross-grade License - Лицензия</t>
  </si>
  <si>
    <t>Kaspersky Security для виртуальных и облачных сред – Enterprise Edition, Desktop Russian Edition. 100-149 VirtualWorkstation 1 year Educational License - Лицензия</t>
  </si>
  <si>
    <t>Kaspersky Security для виртуальных и облачных сред – Enterprise Edition, Desktop Russian Edition. 100-149 VirtualWorkstation 1 year Educational Renewal License - Лицензия</t>
  </si>
  <si>
    <t>Kaspersky Security для виртуальных и облачных сред – Enterprise Edition, Desktop Russian Edition. 100-149 VirtualWorkstation 1 year Renewal License - Лицензия</t>
  </si>
  <si>
    <t>Kaspersky Security для виртуальных и облачных сред – Enterprise Edition, Desktop Russian Edition. 100-149 VirtualWorkstation 1 year Base License - Лицензия</t>
  </si>
  <si>
    <t>Kaspersky Security для виртуальных и облачных сред – Enterprise Edition, Desktop Russian Edition. 100-149 VirtualWorkstation 1 year Cross-grade License - Лицензия</t>
  </si>
  <si>
    <t>Kaspersky Security для виртуальных и облачных сред – Enterprise Edition, Desktop Russian Edition. 150-249 VirtualWorkstation 2 year Educational License - Лицензия</t>
  </si>
  <si>
    <t>Kaspersky Security для виртуальных и облачных сред – Enterprise Edition, Desktop Russian Edition. 150-249 VirtualWorkstation 2 year Educational Renewal License - Лицензия</t>
  </si>
  <si>
    <t>Kaspersky Security для виртуальных и облачных сред – Enterprise Edition, Desktop Russian Edition. 150-249 VirtualWorkstation 2 year Renewal License - Лицензия</t>
  </si>
  <si>
    <t>Kaspersky Security для виртуальных и облачных сред – Enterprise Edition, Desktop Russian Edition. 150-249 VirtualWorkstation 2 year Base License - Лицензия</t>
  </si>
  <si>
    <t>Kaspersky Security для виртуальных и облачных сред – Enterprise Edition, Desktop Russian Edition. 150-249 VirtualWorkstation 2 year Cross-grade License - Лицензия</t>
  </si>
  <si>
    <t>Kaspersky Security для виртуальных и облачных сред – Enterprise Edition, Desktop Russian Edition. 150-249 VirtualWorkstation 1 year Educational License - Лицензия</t>
  </si>
  <si>
    <t>Kaspersky Security для виртуальных и облачных сред – Enterprise Edition, Desktop Russian Edition. 150-249 VirtualWorkstation 1 year Educational Renewal License - Лицензия</t>
  </si>
  <si>
    <t>Kaspersky Security для виртуальных и облачных сред – Enterprise Edition, Desktop Russian Edition. 150-249 VirtualWorkstation 1 year Renewal License - Лицензия</t>
  </si>
  <si>
    <t>Kaspersky Security для виртуальных и облачных сред – Enterprise Edition, Desktop Russian Edition. 150-249 VirtualWorkstation 1 year Base License - Лицензия</t>
  </si>
  <si>
    <t>Kaspersky Security для виртуальных и облачных сред – Enterprise Edition, Desktop Russian Edition. 150-249 VirtualWorkstation 1 year Cross-grade License - Лицензия</t>
  </si>
  <si>
    <t>Kaspersky Security для виртуальных и облачных сред – Enterprise Edition, Desktop Russian Edition. 250-499 VirtualWorkstation 2 year Educational License - Лицензия</t>
  </si>
  <si>
    <t>Kaspersky Security для виртуальных и облачных сред – Enterprise Edition, Desktop Russian Edition. 250-499 VirtualWorkstation 2 year Educational Renewal License - Лицензия</t>
  </si>
  <si>
    <t>Kaspersky Security для виртуальных и облачных сред – Enterprise Edition, Desktop Russian Edition. 250-499 VirtualWorkstation 2 year Renewal License - Лицензия</t>
  </si>
  <si>
    <t>Kaspersky Security для виртуальных и облачных сред – Enterprise Edition, Desktop Russian Edition. 250-499 VirtualWorkstation 2 year Base License - Лицензия</t>
  </si>
  <si>
    <t>Kaspersky Security для виртуальных и облачных сред – Enterprise Edition, Desktop Russian Edition. 250-499 VirtualWorkstation 2 year Cross-grade License - Лицензия</t>
  </si>
  <si>
    <t>Kaspersky Security для виртуальных и облачных сред – Enterprise Edition, Desktop Russian Edition. 250-499 VirtualWorkstation 1 year Educational License - Лицензия</t>
  </si>
  <si>
    <t>Kaspersky Security для виртуальных и облачных сред – Enterprise Edition, Desktop Russian Edition. 250-499 VirtualWorkstation 1 year Educational Renewal License - Лицензия</t>
  </si>
  <si>
    <t>Kaspersky Security для виртуальных и облачных сред – Enterprise Edition, Desktop Russian Edition. 250-499 VirtualWorkstation 1 year Renewal License - Лицензия</t>
  </si>
  <si>
    <t>Kaspersky Security для виртуальных и облачных сред – Enterprise Edition, Desktop Russian Edition. 250-499 VirtualWorkstation 1 year Base License - Лицензия</t>
  </si>
  <si>
    <t>Kaspersky Security для виртуальных и облачных сред – Enterprise Edition, Desktop Russian Edition. 250-499 VirtualWorkstation 1 year Cross-grade License - Лицензия</t>
  </si>
  <si>
    <t>Kaspersky Security для виртуальных и облачных сред, Desktop Russian Edition. 10-14 VirtualWorkstation 2 year Educational License - Лицензия</t>
  </si>
  <si>
    <t>Kaspersky Security для виртуальных и облачных сред, Desktop Russian Edition. 10-14 VirtualWorkstation 2 year Educational Renewal License - Лицензия</t>
  </si>
  <si>
    <t>Kaspersky Security для виртуальных и облачных сред, Desktop Russian Edition. 10-14 VirtualWorkstation 2 year Renewal License - Лицензия</t>
  </si>
  <si>
    <t>Kaspersky Security для виртуальных и облачных сред, Desktop Russian Edition. 10-14 VirtualWorkstation 2 year Base License - Лицензия</t>
  </si>
  <si>
    <t>Kaspersky Security для виртуальных и облачных сред, Desktop Russian Edition. 10-14 VirtualWorkstation 2 year Cross-grade License - Лицензия</t>
  </si>
  <si>
    <t>Kaspersky Security для виртуальных и облачных сред, Desktop Russian Edition. 10-14 VirtualWorkstation 1 year Educational License - Лицензия</t>
  </si>
  <si>
    <t>Kaspersky Security для виртуальных и облачных сред, Desktop Russian Edition. 10-14 VirtualWorkstation 1 year Educational Renewal License - Лицензия</t>
  </si>
  <si>
    <t>Kaspersky Security для виртуальных и облачных сред, Desktop Russian Edition. 10-14 VirtualWorkstation 1 year Renewal License - Лицензия</t>
  </si>
  <si>
    <t>Kaspersky Security для виртуальных и облачных сред, Desktop Russian Edition. 10-14 VirtualWorkstation 1 year Base License - Лицензия</t>
  </si>
  <si>
    <t>Kaspersky Security для виртуальных и облачных сред, Desktop Russian Edition. 10-14 VirtualWorkstation 1 year Cross-grade License - Лицензия</t>
  </si>
  <si>
    <t>Kaspersky Security для виртуальных и облачных сред, Desktop Russian Edition. 15-19 VirtualWorkstation 2 year Educational License - Лицензия</t>
  </si>
  <si>
    <t>Kaspersky Security для виртуальных и облачных сред, Desktop Russian Edition. 15-19 VirtualWorkstation 2 year Educational Renewal License - Лицензия</t>
  </si>
  <si>
    <t>Kaspersky Security для виртуальных и облачных сред, Desktop Russian Edition. 15-19 VirtualWorkstation 2 year Renewal License - Лицензия</t>
  </si>
  <si>
    <t>Kaspersky Security для виртуальных и облачных сред, Desktop Russian Edition. 15-19 VirtualWorkstation 2 year Base License - Лицензия</t>
  </si>
  <si>
    <t>Kaspersky Security для виртуальных и облачных сред, Desktop Russian Edition. 15-19 VirtualWorkstation 2 year Cross-grade License - Лицензия</t>
  </si>
  <si>
    <t>Kaspersky Security для виртуальных и облачных сред, Desktop Russian Edition. 15-19 VirtualWorkstation 1 year Educational License - Лицензия</t>
  </si>
  <si>
    <t>Kaspersky Security для виртуальных и облачных сред, Desktop Russian Edition. 15-19 VirtualWorkstation 1 year Educational Renewal License - Лицензия</t>
  </si>
  <si>
    <t>Kaspersky Security для виртуальных и облачных сред, Desktop Russian Edition. 15-19 VirtualWorkstation 1 year Renewal License - Лицензия</t>
  </si>
  <si>
    <t>Kaspersky Security для виртуальных и облачных сред, Desktop Russian Edition. 15-19 VirtualWorkstation 1 year Base License - Лицензия</t>
  </si>
  <si>
    <t>Kaspersky Security для виртуальных и облачных сред, Desktop Russian Edition. 15-19 VirtualWorkstation 1 year Cross-grade License - Лицензия</t>
  </si>
  <si>
    <t>Kaspersky Security для виртуальных и облачных сред, Desktop Russian Edition. 20-24 VirtualWorkstation 2 year Educational License - Лицензия</t>
  </si>
  <si>
    <t>Kaspersky Security для виртуальных и облачных сред, Desktop Russian Edition. 20-24 VirtualWorkstation 2 year Educational Renewal License - Лицензия</t>
  </si>
  <si>
    <t>Kaspersky Security для виртуальных и облачных сред, Desktop Russian Edition. 20-24 VirtualWorkstation 2 year Renewal License - Лицензия</t>
  </si>
  <si>
    <t>Kaspersky Security для виртуальных и облачных сред, Desktop Russian Edition. 20-24 VirtualWorkstation 2 year Base License - Лицензия</t>
  </si>
  <si>
    <t>Kaspersky Security для виртуальных и облачных сред, Desktop Russian Edition. 20-24 VirtualWorkstation 2 year Cross-grade License - Лицензия</t>
  </si>
  <si>
    <t>Kaspersky Security для виртуальных и облачных сред, Desktop Russian Edition. 20-24 VirtualWorkstation 1 year Educational License - Лицензия</t>
  </si>
  <si>
    <t>Kaspersky Security для виртуальных и облачных сред, Desktop Russian Edition. 20-24 VirtualWorkstation 1 year Educational Renewal License - Лицензия</t>
  </si>
  <si>
    <t>Kaspersky Security для виртуальных и облачных сред, Desktop Russian Edition. 20-24 VirtualWorkstation 1 year Renewal License - Лицензия</t>
  </si>
  <si>
    <t>Kaspersky Security для виртуальных и облачных сред, Desktop Russian Edition. 20-24 VirtualWorkstation 1 year Base License - Лицензия</t>
  </si>
  <si>
    <t>Kaspersky Security для виртуальных и облачных сред, Desktop Russian Edition. 20-24 VirtualWorkstation 1 year Cross-grade License - Лицензия</t>
  </si>
  <si>
    <t>Kaspersky Security для виртуальных и облачных сред, Desktop Russian Edition. 25-49 VirtualWorkstation 2 year Educational License - Лицензия</t>
  </si>
  <si>
    <t>Kaspersky Security для виртуальных и облачных сред, Desktop Russian Edition. 25-49 VirtualWorkstation 2 year Educational Renewal License - Лицензия</t>
  </si>
  <si>
    <t>Kaspersky Security для виртуальных и облачных сред, Desktop Russian Edition. 25-49 VirtualWorkstation 2 year Renewal License - Лицензия</t>
  </si>
  <si>
    <t>Kaspersky Security для виртуальных и облачных сред, Desktop Russian Edition. 25-49 VirtualWorkstation 2 year Base License - Лицензия</t>
  </si>
  <si>
    <t>Kaspersky Security для виртуальных и облачных сред, Desktop Russian Edition. 25-49 VirtualWorkstation 2 year Cross-grade License - Лицензия</t>
  </si>
  <si>
    <t>Kaspersky Security для виртуальных и облачных сред, Desktop Russian Edition. 25-49 VirtualWorkstation 1 year Educational License - Лицензия</t>
  </si>
  <si>
    <t>Kaspersky Security для виртуальных и облачных сред, Desktop Russian Edition. 25-49 VirtualWorkstation 1 year Educational Renewal License - Лицензия</t>
  </si>
  <si>
    <t>Kaspersky Security для виртуальных и облачных сред, Desktop Russian Edition. 25-49 VirtualWorkstation 1 year Renewal License - Лицензия</t>
  </si>
  <si>
    <t>Kaspersky Security для виртуальных и облачных сред, Desktop Russian Edition. 25-49 VirtualWorkstation 1 year Base License - Лицензия</t>
  </si>
  <si>
    <t>Kaspersky Security для виртуальных и облачных сред, Desktop Russian Edition. 25-49 VirtualWorkstation 1 year Cross-grade License - Лицензия</t>
  </si>
  <si>
    <t>Kaspersky Security для виртуальных и облачных сред, Desktop Russian Edition. 50-99 VirtualWorkstation 2 year Educational License - Лицензия</t>
  </si>
  <si>
    <t>Kaspersky Security для виртуальных и облачных сред, Desktop Russian Edition. 50-99 VirtualWorkstation 2 year Educational Renewal License - Лицензия</t>
  </si>
  <si>
    <t>Kaspersky Security для виртуальных и облачных сред, Desktop Russian Edition. 50-99 VirtualWorkstation 2 year Renewal License - Лицензия</t>
  </si>
  <si>
    <t>Kaspersky Security для виртуальных и облачных сред, Desktop Russian Edition. 50-99 VirtualWorkstation 2 year Base License - Лицензия</t>
  </si>
  <si>
    <t>Kaspersky Security для виртуальных и облачных сред, Desktop Russian Edition. 50-99 VirtualWorkstation 2 year Cross-grade License - Лицензия</t>
  </si>
  <si>
    <t>Kaspersky Security для виртуальных и облачных сред, Desktop Russian Edition. 50-99 VirtualWorkstation 1 year Educational License - Лицензия</t>
  </si>
  <si>
    <t>Kaspersky Security для виртуальных и облачных сред, Desktop Russian Edition. 50-99 VirtualWorkstation 1 year Educational Renewal License - Лицензия</t>
  </si>
  <si>
    <t>Kaspersky Security для виртуальных и облачных сред, Desktop Russian Edition. 50-99 VirtualWorkstation 1 year Renewal License - Лицензия</t>
  </si>
  <si>
    <t>Kaspersky Security для виртуальных и облачных сред, Desktop Russian Edition. 50-99 VirtualWorkstation 1 year Base License - Лицензия</t>
  </si>
  <si>
    <t>Kaspersky Security для виртуальных и облачных сред, Desktop Russian Edition. 50-99 VirtualWorkstation 1 year Cross-grade License - Лицензия</t>
  </si>
  <si>
    <t>Kaspersky Security для виртуальных и облачных сред, Desktop Russian Edition. 100-149 VirtualWorkstation 2 year Educational License - Лицензия</t>
  </si>
  <si>
    <t>Kaspersky Security для виртуальных и облачных сред, Desktop Russian Edition. 100-149 VirtualWorkstation 2 year Educational Renewal License - Лицензия</t>
  </si>
  <si>
    <t>Kaspersky Security для виртуальных и облачных сред, Desktop Russian Edition. 100-149 VirtualWorkstation 2 year Renewal License - Лицензия</t>
  </si>
  <si>
    <t>Kaspersky Security для виртуальных и облачных сред, Desktop Russian Edition. 100-149 VirtualWorkstation 2 year Base License - Лицензия</t>
  </si>
  <si>
    <t>Kaspersky Security для виртуальных и облачных сред, Desktop Russian Edition. 100-149 VirtualWorkstation 2 year Cross-grade License - Лицензия</t>
  </si>
  <si>
    <t>Kaspersky Security для виртуальных и облачных сред, Desktop Russian Edition. 100-149 VirtualWorkstation 1 year Educational License - Лицензия</t>
  </si>
  <si>
    <t>Kaspersky Security для виртуальных и облачных сред, Desktop Russian Edition. 100-149 VirtualWorkstation 1 year Educational Renewal License - Лицензия</t>
  </si>
  <si>
    <t>Kaspersky Security для виртуальных и облачных сред, Desktop Russian Edition. 100-149 VirtualWorkstation 1 year Renewal License - Лицензия</t>
  </si>
  <si>
    <t>Kaspersky Security для виртуальных и облачных сред, Desktop Russian Edition. 100-149 VirtualWorkstation 1 year Base License - Лицензия</t>
  </si>
  <si>
    <t>Kaspersky Security для виртуальных и облачных сред, Desktop Russian Edition. 100-149 VirtualWorkstation 1 year Cross-grade License - Лицензия</t>
  </si>
  <si>
    <t>Kaspersky Security для виртуальных и облачных сред, Desktop Russian Edition. 150-249 VirtualWorkstation 2 year Educational License - Лицензия</t>
  </si>
  <si>
    <t>Kaspersky Security для виртуальных и облачных сред, Desktop Russian Edition. 150-249 VirtualWorkstation 2 year Educational Renewal License - Лицензия</t>
  </si>
  <si>
    <t>Kaspersky Security для виртуальных и облачных сред, Desktop Russian Edition. 150-249 VirtualWorkstation 2 year Renewal License - Лицензия</t>
  </si>
  <si>
    <t>Kaspersky Security для виртуальных и облачных сред, Desktop Russian Edition. 150-249 VirtualWorkstation 2 year Base License - Лицензия</t>
  </si>
  <si>
    <t>Kaspersky Security для виртуальных и облачных сред, Desktop Russian Edition. 150-249 VirtualWorkstation 2 year Cross-grade License - Лицензия</t>
  </si>
  <si>
    <t>Kaspersky Security для виртуальных и облачных сред, Desktop Russian Edition. 150-249 VirtualWorkstation 1 year Educational License - Лицензия</t>
  </si>
  <si>
    <t>Kaspersky Security для виртуальных и облачных сред, Desktop Russian Edition. 150-249 VirtualWorkstation 1 year Educational Renewal License - Лицензия</t>
  </si>
  <si>
    <t>Kaspersky Security для виртуальных и облачных сред, Desktop Russian Edition. 150-249 VirtualWorkstation 1 year Renewal License - Лицензия</t>
  </si>
  <si>
    <t>Kaspersky Security для виртуальных и облачных сред, Desktop Russian Edition. 150-249 VirtualWorkstation 1 year Base License - Лицензия</t>
  </si>
  <si>
    <t>Kaspersky Security для виртуальных и облачных сред, Desktop Russian Edition. 150-249 VirtualWorkstation 1 year Cross-grade License - Лицензия</t>
  </si>
  <si>
    <t>Kaspersky Security для виртуальных и облачных сред, Desktop Russian Edition. 250-499 VirtualWorkstation 2 year Educational License - Лицензия</t>
  </si>
  <si>
    <t>Kaspersky Security для виртуальных и облачных сред, Desktop Russian Edition. 250-499 VirtualWorkstation 2 year Educational Renewal License - Лицензия</t>
  </si>
  <si>
    <t>Kaspersky Security для виртуальных и облачных сред, Desktop Russian Edition. 250-499 VirtualWorkstation 2 year Renewal License - Лицензия</t>
  </si>
  <si>
    <t>Kaspersky Security для виртуальных и облачных сред, Desktop Russian Edition. 250-499 VirtualWorkstation 2 year Base License - Лицензия</t>
  </si>
  <si>
    <t>Kaspersky Security для виртуальных и облачных сред, Desktop Russian Edition. 250-499 VirtualWorkstation 2 year Cross-grade License - Лицензия</t>
  </si>
  <si>
    <t>Kaspersky Security для виртуальных и облачных сред, Desktop Russian Edition. 250-499 VirtualWorkstation 1 year Educational License - Лицензия</t>
  </si>
  <si>
    <t>Kaspersky Security для виртуальных и облачных сред, Desktop Russian Edition. 250-499 VirtualWorkstation 1 year Educational Renewal License - Лицензия</t>
  </si>
  <si>
    <t>Kaspersky Security для виртуальных и облачных сред, Desktop Russian Edition. 250-499 VirtualWorkstation 1 year Renewal License - Лицензия</t>
  </si>
  <si>
    <t>Kaspersky Security для виртуальных и облачных сред, Desktop Russian Edition. 250-499 VirtualWorkstation 1 year Base License - Лицензия</t>
  </si>
  <si>
    <t>Kaspersky Security для виртуальных и облачных сред, Desktop Russian Edition. 250-499 VirtualWorkstation 1 year Cross-grade License - Лицензия</t>
  </si>
  <si>
    <t>Kaspersky Security для систем хранения данных, User Russian Edition. 10-14 User 2 year Educational License - Лицензия</t>
  </si>
  <si>
    <t>Kaspersky Security для систем хранения данных, User Russian Edition. 10-14 User 2 year Educational Renewal License - Лицензия</t>
  </si>
  <si>
    <t>Kaspersky Security для систем хранения данных, User Russian Edition. 10-14 User 2 year Renewal License - Лицензия</t>
  </si>
  <si>
    <t>Kaspersky Security для систем хранения данных, User Russian Edition. 10-14 User 2 year Base License - Лицензия</t>
  </si>
  <si>
    <t>Kaspersky Security для систем хранения данных, User Russian Edition. 10-14 User 2 year Cross-grade License - Лицензия</t>
  </si>
  <si>
    <t>Kaspersky Security для систем хранения данных, User Russian Edition. 10-14 User 1 year Educational License - Лицензия</t>
  </si>
  <si>
    <t>Kaspersky Security для систем хранения данных, User Russian Edition. 10-14 User 1 year Educational Renewal License - Лицензия</t>
  </si>
  <si>
    <t>Kaspersky Security для систем хранения данных, User Russian Edition. 10-14 User 1 year Renewal License - Лицензия</t>
  </si>
  <si>
    <t>Kaspersky Security для систем хранения данных, User Russian Edition. 10-14 User 1 year Base License - Лицензия</t>
  </si>
  <si>
    <t>Kaspersky Security для систем хранения данных, User Russian Edition. 10-14 User 1 year Cross-grade License - Лицензия</t>
  </si>
  <si>
    <t>Kaspersky Security для систем хранения данных, User Russian Edition. 15-19 User 2 year Educational License - Лицензия</t>
  </si>
  <si>
    <t>Kaspersky Security для систем хранения данных, User Russian Edition. 15-19 User 2 year Educational Renewal License - Лицензия</t>
  </si>
  <si>
    <t>Kaspersky Security для систем хранения данных, User Russian Edition. 15-19 User 2 year Renewal License - Лицензия</t>
  </si>
  <si>
    <t>Kaspersky Security для систем хранения данных, User Russian Edition. 15-19 User 2 year Base License - Лицензия</t>
  </si>
  <si>
    <t>Kaspersky Security для систем хранения данных, User Russian Edition. 15-19 User 2 year Cross-grade License - Лицензия</t>
  </si>
  <si>
    <t>Kaspersky Security для систем хранения данных, User Russian Edition. 15-19 User 1 year Educational License - Лицензия</t>
  </si>
  <si>
    <t>Kaspersky Security для систем хранения данных, User Russian Edition. 15-19 User 1 year Educational Renewal License - Лицензия</t>
  </si>
  <si>
    <t>Kaspersky Security для систем хранения данных, User Russian Edition. 15-19 User 1 year Renewal License - Лицензия</t>
  </si>
  <si>
    <t>Kaspersky Security для систем хранения данных, User Russian Edition. 15-19 User 1 year Base License - Лицензия</t>
  </si>
  <si>
    <t>Kaspersky Security для систем хранения данных, User Russian Edition. 15-19 User 1 year Cross-grade License - Лицензия</t>
  </si>
  <si>
    <t>Kaspersky Security для систем хранения данных, User Russian Edition. 20-24 User 2 year Educational License - Лицензия</t>
  </si>
  <si>
    <t>Kaspersky Security для систем хранения данных, User Russian Edition. 20-24 User 2 year Educational Renewal License - Лицензия</t>
  </si>
  <si>
    <t>Kaspersky Security для систем хранения данных, User Russian Edition. 20-24 User 2 year Renewal License - Лицензия</t>
  </si>
  <si>
    <t>Kaspersky Security для систем хранения данных, User Russian Edition. 20-24 User 2 year Base License - Лицензия</t>
  </si>
  <si>
    <t>Kaspersky Security для систем хранения данных, User Russian Edition. 20-24 User 2 year Cross-grade License - Лицензия</t>
  </si>
  <si>
    <t>Kaspersky Security для систем хранения данных, User Russian Edition. 20-24 User 1 year Educational License - Лицензия</t>
  </si>
  <si>
    <t>Kaspersky Security для систем хранения данных, User Russian Edition. 20-24 User 1 year Educational Renewal License - Лицензия</t>
  </si>
  <si>
    <t>Kaspersky Security для систем хранения данных, User Russian Edition. 20-24 User 1 year Renewal License - Лицензия</t>
  </si>
  <si>
    <t>Kaspersky Security для систем хранения данных, User Russian Edition. 20-24 User 1 year Base License - Лицензия</t>
  </si>
  <si>
    <t>Kaspersky Security для систем хранения данных, User Russian Edition. 20-24 User 1 year Cross-grade License - Лицензия</t>
  </si>
  <si>
    <t>Kaspersky Security для систем хранения данных, User Russian Edition. 25-49 User 2 year Educational License - Лицензия</t>
  </si>
  <si>
    <t>Kaspersky Security для систем хранения данных, User Russian Edition. 25-49 User 2 year Educational Renewal License - Лицензия</t>
  </si>
  <si>
    <t>Kaspersky Security для систем хранения данных, User Russian Edition. 25-49 User 2 year Renewal License - Лицензия</t>
  </si>
  <si>
    <t>Kaspersky Security для систем хранения данных, User Russian Edition. 25-49 User 2 year Base License - Лицензия</t>
  </si>
  <si>
    <t>Kaspersky Security для систем хранения данных, User Russian Edition. 25-49 User 2 year Cross-grade License - Лицензия</t>
  </si>
  <si>
    <t>Kaspersky Security для систем хранения данных, User Russian Edition. 25-49 User 1 year Educational License - Лицензия</t>
  </si>
  <si>
    <t>Kaspersky Security для систем хранения данных, User Russian Edition. 25-49 User 1 year Educational Renewal License - Лицензия</t>
  </si>
  <si>
    <t>Kaspersky Security для систем хранения данных, User Russian Edition. 25-49 User 1 year Renewal License - Лицензия</t>
  </si>
  <si>
    <t>Kaspersky Security для систем хранения данных, User Russian Edition. 25-49 User 1 year Base License - Лицензия</t>
  </si>
  <si>
    <t>Kaspersky Security для систем хранения данных, User Russian Edition. 25-49 User 1 year Cross-grade License - Лицензия</t>
  </si>
  <si>
    <t>Kaspersky Security для систем хранения данных, User Russian Edition. 50-99 User 2 year Educational License - Лицензия</t>
  </si>
  <si>
    <t>Kaspersky Security для систем хранения данных, User Russian Edition. 50-99 User 2 year Educational Renewal License - Лицензия</t>
  </si>
  <si>
    <t>Kaspersky Security для систем хранения данных, User Russian Edition. 50-99 User 2 year Renewal License - Лицензия</t>
  </si>
  <si>
    <t>Kaspersky Security для систем хранения данных, User Russian Edition. 50-99 User 2 year Base License - Лицензия</t>
  </si>
  <si>
    <t>Kaspersky Security для систем хранения данных, User Russian Edition. 50-99 User 2 year Cross-grade License - Лицензия</t>
  </si>
  <si>
    <t>Kaspersky Security для систем хранения данных, User Russian Edition. 50-99 User 1 year Educational License - Лицензия</t>
  </si>
  <si>
    <t>Kaspersky Security для систем хранения данных, User Russian Edition. 50-99 User 1 year Educational Renewal License - Лицензия</t>
  </si>
  <si>
    <t>Kaspersky Security для систем хранения данных, User Russian Edition. 50-99 User 1 year Renewal License - Лицензия</t>
  </si>
  <si>
    <t>Kaspersky Security для систем хранения данных, User Russian Edition. 50-99 User 1 year Base License - Лицензия</t>
  </si>
  <si>
    <t>Kaspersky Security для систем хранения данных, User Russian Edition. 50-99 User 1 year Cross-grade License - Лицензия</t>
  </si>
  <si>
    <t>Kaspersky Security для систем хранения данных, User Russian Edition. 100-149 User 2 year Educational License - Лицензия</t>
  </si>
  <si>
    <t>Kaspersky Security для систем хранения данных, User Russian Edition. 100-149 User 2 year Educational Renewal License - Лицензия</t>
  </si>
  <si>
    <t>Kaspersky Security для систем хранения данных, User Russian Edition. 100-149 User 2 year Renewal License - Лицензия</t>
  </si>
  <si>
    <t>Kaspersky Security для систем хранения данных, User Russian Edition. 100-149 User 2 year Base License - Лицензия</t>
  </si>
  <si>
    <t>Kaspersky Security для систем хранения данных, User Russian Edition. 100-149 User 2 year Cross-grade License - Лицензия</t>
  </si>
  <si>
    <t>Kaspersky Security для систем хранения данных, User Russian Edition. 100-149 User 1 year Educational License - Лицензия</t>
  </si>
  <si>
    <t>Kaspersky Security для систем хранения данных, User Russian Edition. 100-149 User 1 year Educational Renewal License - Лицензия</t>
  </si>
  <si>
    <t>Kaspersky Security для систем хранения данных, User Russian Edition. 100-149 User 1 year Renewal License - Лицензия</t>
  </si>
  <si>
    <t>Kaspersky Security для систем хранения данных, User Russian Edition. 100-149 User 1 year Base License - Лицензия</t>
  </si>
  <si>
    <t>Kaspersky Security для систем хранения данных, User Russian Edition. 100-149 User 1 year Cross-grade License - Лицензия</t>
  </si>
  <si>
    <t>Kaspersky Security для систем хранения данных, User Russian Edition. 150-249 User 2 year Educational License - Лицензия</t>
  </si>
  <si>
    <t>Kaspersky Security для систем хранения данных, User Russian Edition. 150-249 User 2 year Educational Renewal License - Лицензия</t>
  </si>
  <si>
    <t>Kaspersky Security для систем хранения данных, User Russian Edition. 150-249 User 2 year Renewal License - Лицензия</t>
  </si>
  <si>
    <t>Kaspersky Security для систем хранения данных, User Russian Edition. 150-249 User 2 year Base License - Лицензия</t>
  </si>
  <si>
    <t>Kaspersky Security для систем хранения данных, User Russian Edition. 150-249 User 2 year Cross-grade License - Лицензия</t>
  </si>
  <si>
    <t>Kaspersky Security для систем хранения данных, User Russian Edition. 150-249 User 1 year Educational License - Лицензия</t>
  </si>
  <si>
    <t>Kaspersky Security для систем хранения данных, User Russian Edition. 150-249 User 1 year Educational Renewal License - Лицензия</t>
  </si>
  <si>
    <t>Kaspersky Security для систем хранения данных, User Russian Edition. 150-249 User 1 year Renewal License - Лицензия</t>
  </si>
  <si>
    <t>Kaspersky Security для систем хранения данных, User Russian Edition. 150-249 User 1 year Base License - Лицензия</t>
  </si>
  <si>
    <t>Kaspersky Security для систем хранения данных, User Russian Edition. 150-249 User 1 year Cross-grade License - Лицензия</t>
  </si>
  <si>
    <t>Kaspersky Security для систем хранения данных, User Russian Edition. 250-499 User 2 year Educational License - Лицензия</t>
  </si>
  <si>
    <t>Kaspersky Security для систем хранения данных, User Russian Edition. 250-499 User 2 year Educational Renewal License - Лицензия</t>
  </si>
  <si>
    <t>Kaspersky Security для систем хранения данных, User Russian Edition. 250-499 User 2 year Renewal License - Лицензия</t>
  </si>
  <si>
    <t>Kaspersky Security для систем хранения данных, User Russian Edition. 250-499 User 2 year Base License - Лицензия</t>
  </si>
  <si>
    <t>Kaspersky Security для систем хранения данных, User Russian Edition. 250-499 User 2 year Cross-grade License - Лицензия</t>
  </si>
  <si>
    <t>Kaspersky Security для систем хранения данных, User Russian Edition. 250-499 User 1 year Educational License - Лицензия</t>
  </si>
  <si>
    <t>Kaspersky Security для систем хранения данных, User Russian Edition. 250-499 User 1 year Educational Renewal License - Лицензия</t>
  </si>
  <si>
    <t>Kaspersky Security для систем хранения данных, User Russian Edition. 250-499 User 1 year Renewal License - Лицензия</t>
  </si>
  <si>
    <t>Kaspersky Security для систем хранения данных, User Russian Edition. 250-499 User 1 year Base License - Лицензия</t>
  </si>
  <si>
    <t>Kaspersky Security для систем хранения данных, User Russian Edition. 250-499 User 1 year Cross-grade License - Лицензия</t>
  </si>
  <si>
    <t>Kaspersky Security для систем хранения данных, Server Russian Edition. 1 - FileServer 2 year Educational License - Лицензия</t>
  </si>
  <si>
    <t>Kaspersky Security для систем хранения данных, Server Russian Edition. 1 - FileServer 2 year Educational Renewal License - Лицензия</t>
  </si>
  <si>
    <t>Kaspersky Security для систем хранения данных, Server Russian Edition. 1 - FileServer 2 year Renewal License - Лицензия</t>
  </si>
  <si>
    <t>Kaspersky Security для систем хранения данных, Server Russian Edition. 1 - FileServer 2 year Base License - Лицензия</t>
  </si>
  <si>
    <t>Kaspersky Security для систем хранения данных, Server Russian Edition. 1 - FileServer 2 year Cross-grade License - Лицензия</t>
  </si>
  <si>
    <t>Kaspersky Security для систем хранения данных, Server Russian Edition. 1 - FileServer 1 year Educational License - Лицензия</t>
  </si>
  <si>
    <t>Kaspersky Security для систем хранения данных, Server Russian Edition. 1 - FileServer 1 year Educational Renewal License - Лицензия</t>
  </si>
  <si>
    <t>Kaspersky Security для систем хранения данных, Server Russian Edition. 1 - FileServer 1 year Renewal License - Лицензия</t>
  </si>
  <si>
    <t>Kaspersky Security для систем хранения данных, Server Russian Edition. 1 - FileServer 1 year Base License - Лицензия</t>
  </si>
  <si>
    <t>Kaspersky Security для систем хранения данных, Server Russian Edition. 1 - FileServer 1 year Cross-grade License - Лицензия</t>
  </si>
  <si>
    <t>Kaspersky Security для систем хранения данных, Server Russian Edition. 2 - FileServer 2 year Educational License - Лицензия</t>
  </si>
  <si>
    <t>Kaspersky Security для систем хранения данных, Server Russian Edition. 2 - FileServer 2 year Educational Renewal License - Лицензия</t>
  </si>
  <si>
    <t>Kaspersky Security для систем хранения данных, Server Russian Edition. 2 - FileServer 2 year Renewal License - Лицензия</t>
  </si>
  <si>
    <t>Kaspersky Security для систем хранения данных, Server Russian Edition. 2 - FileServer 2 year Base License - Лицензия</t>
  </si>
  <si>
    <t>Kaspersky Security для систем хранения данных, Server Russian Edition. 2 - FileServer 2 year Cross-grade License - Лицензия</t>
  </si>
  <si>
    <t>Kaspersky Security для систем хранения данных, Server Russian Edition. 2 - FileServer 1 year Educational License - Лицензия</t>
  </si>
  <si>
    <t>Kaspersky Security для систем хранения данных, Server Russian Edition. 2 - FileServer 1 year Educational Renewal License - Лицензия</t>
  </si>
  <si>
    <t>Kaspersky Security для систем хранения данных, Server Russian Edition. 2 - FileServer 1 year Renewal License - Лицензия</t>
  </si>
  <si>
    <t>Kaspersky Security для систем хранения данных, Server Russian Edition. 2 - FileServer 1 year Base License - Лицензия</t>
  </si>
  <si>
    <t>Kaspersky Security для систем хранения данных, Server Russian Edition. 2 - FileServer 1 year Cross-grade License - Лицензия</t>
  </si>
  <si>
    <t>Kaspersky Security для систем хранения данных, Server Russian Edition. 3 - FileServer 2 year Educational License - Лицензия</t>
  </si>
  <si>
    <t>Kaspersky Security для систем хранения данных, Server Russian Edition. 3 - FileServer 2 year Educational Renewal License - Лицензия</t>
  </si>
  <si>
    <t>Kaspersky Security для систем хранения данных, Server Russian Edition. 3 - FileServer 2 year Renewal License - Лицензия</t>
  </si>
  <si>
    <t>Kaspersky Security для систем хранения данных, Server Russian Edition. 3 - FileServer 2 year Base License - Лицензия</t>
  </si>
  <si>
    <t>Kaspersky Security для систем хранения данных, Server Russian Edition. 3 - FileServer 2 year Cross-grade License - Лицензия</t>
  </si>
  <si>
    <t>Kaspersky Security для систем хранения данных, Server Russian Edition. 3 - FileServer 1 year Educational License - Лицензия</t>
  </si>
  <si>
    <t>Kaspersky Security для систем хранения данных, Server Russian Edition. 3 - FileServer 1 year Educational Renewal License - Лицензия</t>
  </si>
  <si>
    <t>Kaspersky Security для систем хранения данных, Server Russian Edition. 3 - FileServer 1 year Renewal License - Лицензия</t>
  </si>
  <si>
    <t>Kaspersky Security для систем хранения данных, Server Russian Edition. 3 - FileServer 1 year Base License - Лицензия</t>
  </si>
  <si>
    <t>Kaspersky Security для систем хранения данных, Server Russian Edition. 3 - FileServer 1 year Cross-grade License - Лицензия</t>
  </si>
  <si>
    <t>Kaspersky Security для систем хранения данных, Server Russian Edition. 4 - FileServer 2 year Educational License - Лицензия</t>
  </si>
  <si>
    <t>Kaspersky Security для систем хранения данных, Server Russian Edition. 4 - FileServer 2 year Educational Renewal License - Лицензия</t>
  </si>
  <si>
    <t>Kaspersky Security для систем хранения данных, Server Russian Edition. 4 - FileServer 2 year Renewal License - Лицензия</t>
  </si>
  <si>
    <t>Kaspersky Security для систем хранения данных, Server Russian Edition. 4 - FileServer 2 year Base License - Лицензия</t>
  </si>
  <si>
    <t>Kaspersky Security для систем хранения данных, Server Russian Edition. 4 - FileServer 2 year Cross-grade License - Лицензия</t>
  </si>
  <si>
    <t>Kaspersky Security для систем хранения данных, Server Russian Edition. 4 - FileServer 1 year Educational License - Лицензия</t>
  </si>
  <si>
    <t>Kaspersky Security для систем хранения данных, Server Russian Edition. 4 - FileServer 1 year Educational Renewal License - Лицензия</t>
  </si>
  <si>
    <t>Kaspersky Security для систем хранения данных, Server Russian Edition. 4 - FileServer 1 year Renewal License - Лицензия</t>
  </si>
  <si>
    <t>Kaspersky Security для систем хранения данных, Server Russian Edition. 4 - FileServer 1 year Base License - Лицензия</t>
  </si>
  <si>
    <t>Kaspersky Security для систем хранения данных, Server Russian Edition. 4 - FileServer 1 year Cross-grade License - Лицензия</t>
  </si>
  <si>
    <t>Kaspersky Security для систем хранения данных, Server Russian Edition. 5-9 FileServer 2 year Educational License - Лицензия</t>
  </si>
  <si>
    <t>Kaspersky Security для систем хранения данных, Server Russian Edition. 5-9 FileServer 2 year Educational Renewal License - Лицензия</t>
  </si>
  <si>
    <t>Kaspersky Security для систем хранения данных, Server Russian Edition. 5-9 FileServer 2 year Renewal License - Лицензия</t>
  </si>
  <si>
    <t>Kaspersky Security для систем хранения данных, Server Russian Edition. 5-9 FileServer 2 year Base License - Лицензия</t>
  </si>
  <si>
    <t>Kaspersky Security для систем хранения данных, Server Russian Edition. 5-9 FileServer 2 year Cross-grade License - Лицензия</t>
  </si>
  <si>
    <t>Kaspersky Security для систем хранения данных, Server Russian Edition. 5-9 FileServer 1 year Educational License - Лицензия</t>
  </si>
  <si>
    <t>Kaspersky Security для систем хранения данных, Server Russian Edition. 5-9 FileServer 1 year Educational Renewal License - Лицензия</t>
  </si>
  <si>
    <t>Kaspersky Security для систем хранения данных, Server Russian Edition. 5-9 FileServer 1 year Renewal License - Лицензия</t>
  </si>
  <si>
    <t>Kaspersky Security для систем хранения данных, Server Russian Edition. 5-9 FileServer 1 year Base License - Лицензия</t>
  </si>
  <si>
    <t>Kaspersky Security для систем хранения данных, Server Russian Edition. 5-9 FileServer 1 year Cross-grade License - Лицензия</t>
  </si>
  <si>
    <t>Kaspersky Security для систем хранения данных, Server Russian Edition. 10-14 FileServer 2 year Educational License - Лицензия</t>
  </si>
  <si>
    <t>Kaspersky Security для систем хранения данных, Server Russian Edition. 10-14 FileServer 2 year Educational Renewal License - Лицензия</t>
  </si>
  <si>
    <t>Kaspersky Security для систем хранения данных, Server Russian Edition. 10-14 FileServer 2 year Renewal License - Лицензия</t>
  </si>
  <si>
    <t>Kaspersky Security для систем хранения данных, Server Russian Edition. 10-14 FileServer 2 year Base License - Лицензия</t>
  </si>
  <si>
    <t>Kaspersky Security для систем хранения данных, Server Russian Edition. 10-14 FileServer 2 year Cross-grade License - Лицензия</t>
  </si>
  <si>
    <t>Kaspersky Security для систем хранения данных, Server Russian Edition. 10-14 FileServer 1 year Educational License - Лицензия</t>
  </si>
  <si>
    <t>Kaspersky Security для систем хранения данных, Server Russian Edition. 10-14 FileServer 1 year Educational Renewal License - Лицензия</t>
  </si>
  <si>
    <t>Kaspersky Security для систем хранения данных, Server Russian Edition. 10-14 FileServer 1 year Renewal License - Лицензия</t>
  </si>
  <si>
    <t>Kaspersky Security для систем хранения данных, Server Russian Edition. 10-14 FileServer 1 year Base License - Лицензия</t>
  </si>
  <si>
    <t>Kaspersky Security для систем хранения данных, Server Russian Edition. 10-14 FileServer 1 year Cross-grade License - Лицензия</t>
  </si>
  <si>
    <t>Kaspersky Security для систем хранения данных, Server Russian Edition. 15-19 FileServer 2 year Educational License - Лицензия</t>
  </si>
  <si>
    <t>Kaspersky Security для систем хранения данных, Server Russian Edition. 15-19 FileServer 2 year Educational Renewal License - Лицензия</t>
  </si>
  <si>
    <t>Kaspersky Security для систем хранения данных, Server Russian Edition. 15-19 FileServer 2 year Renewal License - Лицензия</t>
  </si>
  <si>
    <t>Kaspersky Security для систем хранения данных, Server Russian Edition. 15-19 FileServer 2 year Base License - Лицензия</t>
  </si>
  <si>
    <t>Kaspersky Security для систем хранения данных, Server Russian Edition. 15-19 FileServer 2 year Cross-grade License - Лицензия</t>
  </si>
  <si>
    <t>Kaspersky Security для систем хранения данных, Server Russian Edition. 15-19 FileServer 1 year Educational License - Лицензия</t>
  </si>
  <si>
    <t>Kaspersky Security для систем хранения данных, Server Russian Edition. 15-19 FileServer 1 year Educational Renewal License - Лицензия</t>
  </si>
  <si>
    <t>Kaspersky Security для систем хранения данных, Server Russian Edition. 15-19 FileServer 1 year Renewal License - Лицензия</t>
  </si>
  <si>
    <t>Kaspersky Security для систем хранения данных, Server Russian Edition. 15-19 FileServer 1 year Base License - Лицензия</t>
  </si>
  <si>
    <t>Kaspersky Security для систем хранения данных, Server Russian Edition. 15-19 FileServer 1 year Cross-grade License - Лицензия</t>
  </si>
  <si>
    <t>Kaspersky Security для систем хранения данных, Server Russian Edition. 20-24 FileServer 2 year Educational License - Лицензия</t>
  </si>
  <si>
    <t>Kaspersky Security для систем хранения данных, Server Russian Edition. 20-24 FileServer 2 year Educational Renewal License - Лицензия</t>
  </si>
  <si>
    <t>Kaspersky Security для систем хранения данных, Server Russian Edition. 20-24 FileServer 2 year Renewal License - Лицензия</t>
  </si>
  <si>
    <t>Kaspersky Security для систем хранения данных, Server Russian Edition. 20-24 FileServer 2 year Base License - Лицензия</t>
  </si>
  <si>
    <t>Kaspersky Security для систем хранения данных, Server Russian Edition. 20-24 FileServer 2 year Cross-grade License - Лицензия</t>
  </si>
  <si>
    <t>Kaspersky Security для систем хранения данных, Server Russian Edition. 20-24 FileServer 1 year Educational License - Лицензия</t>
  </si>
  <si>
    <t>Kaspersky Security для систем хранения данных, Server Russian Edition. 20-24 FileServer 1 year Educational Renewal License - Лицензия</t>
  </si>
  <si>
    <t>Kaspersky Security для систем хранения данных, Server Russian Edition. 20-24 FileServer 1 year Renewal License - Лицензия</t>
  </si>
  <si>
    <t>Kaspersky Security для систем хранения данных, Server Russian Edition. 20-24 FileServer 1 year Base License - Лицензия</t>
  </si>
  <si>
    <t>Kaspersky Security для систем хранения данных, Server Russian Edition. 20-24 FileServer 1 year Cross-grade License - Лицензия</t>
  </si>
  <si>
    <t>Kaspersky Security для систем хранения данных, Server Russian Edition. 25-49 FileServer 2 year Educational License - Лицензия</t>
  </si>
  <si>
    <t>Kaspersky Security для систем хранения данных, Server Russian Edition. 25-49 FileServer 2 year Educational Renewal License - Лицензия</t>
  </si>
  <si>
    <t>Kaspersky Security для систем хранения данных, Server Russian Edition. 25-49 FileServer 2 year Renewal License - Лицензия</t>
  </si>
  <si>
    <t>Kaspersky Security для систем хранения данных, Server Russian Edition. 25-49 FileServer 2 year Base License - Лицензия</t>
  </si>
  <si>
    <t>Kaspersky Security для систем хранения данных, Server Russian Edition. 25-49 FileServer 2 year Cross-grade License - Лицензия</t>
  </si>
  <si>
    <t>Kaspersky Security для систем хранения данных, Server Russian Edition. 25-49 FileServer 1 year Educational License - Лицензия</t>
  </si>
  <si>
    <t>Kaspersky Security для систем хранения данных, Server Russian Edition. 25-49 FileServer 1 year Educational Renewal License - Лицензия</t>
  </si>
  <si>
    <t>Kaspersky Security для систем хранения данных, Server Russian Edition. 25-49 FileServer 1 year Renewal License - Лицензия</t>
  </si>
  <si>
    <t>Kaspersky Security для систем хранения данных, Server Russian Edition. 25-49 FileServer 1 year Base License - Лицензия</t>
  </si>
  <si>
    <t>Kaspersky Security для систем хранения данных, Server Russian Edition. 25-49 FileServer 1 year Cross-grade License - Лицензия</t>
  </si>
  <si>
    <t>Kaspersky Security для систем хранения данных, Server Russian Edition. 50-99 FileServer 2 year Educational License - Лицензия</t>
  </si>
  <si>
    <t>Kaspersky Security для систем хранения данных, Server Russian Edition. 50-99 FileServer 2 year Educational Renewal License - Лицензия</t>
  </si>
  <si>
    <t>Kaspersky Security для систем хранения данных, Server Russian Edition. 50-99 FileServer 2 year Renewal License - Лицензия</t>
  </si>
  <si>
    <t>Kaspersky Security для систем хранения данных, Server Russian Edition. 50-99 FileServer 2 year Base License - Лицензия</t>
  </si>
  <si>
    <t>Kaspersky Security для систем хранения данных, Server Russian Edition. 50-99 FileServer 2 year Cross-grade License - Лицензия</t>
  </si>
  <si>
    <t>Kaspersky Security для систем хранения данных, Server Russian Edition. 50-99 FileServer 1 year Educational License - Лицензия</t>
  </si>
  <si>
    <t>Kaspersky Security для систем хранения данных, Server Russian Edition. 50-99 FileServer 1 year Educational Renewal License - Лицензия</t>
  </si>
  <si>
    <t>Kaspersky Security для систем хранения данных, Server Russian Edition. 50-99 FileServer 1 year Renewal License - Лицензия</t>
  </si>
  <si>
    <t>Kaspersky Security для систем хранения данных, Server Russian Edition. 50-99 FileServer 1 year Base License - Лицензия</t>
  </si>
  <si>
    <t>Kaspersky Security для систем хранения данных, Server Russian Edition. 50-99 FileServer 1 year Cross-grade License - Лицензия</t>
  </si>
  <si>
    <t>Kaspersky Security для систем хранения данных, Server Russian Edition. 100-149 FileServer 2 year Educational License - Лицензия</t>
  </si>
  <si>
    <t>Kaspersky Security для систем хранения данных, Server Russian Edition. 100-149 FileServer 2 year Educational Renewal License - Лицензия</t>
  </si>
  <si>
    <t>Kaspersky Security для систем хранения данных, Server Russian Edition. 100-149 FileServer 2 year Renewal License - Лицензия</t>
  </si>
  <si>
    <t>Kaspersky Security для систем хранения данных, Server Russian Edition. 100-149 FileServer 2 year Base License - Лицензия</t>
  </si>
  <si>
    <t>Kaspersky Security для систем хранения данных, Server Russian Edition. 100-149 FileServer 2 year Cross-grade License - Лицензия</t>
  </si>
  <si>
    <t>Kaspersky Security для систем хранения данных, Server Russian Edition. 100-149 FileServer 1 year Educational License - Лицензия</t>
  </si>
  <si>
    <t>Kaspersky Security для систем хранения данных, Server Russian Edition. 100-149 FileServer 1 year Educational Renewal License - Лицензия</t>
  </si>
  <si>
    <t>Kaspersky Security для систем хранения данных, Server Russian Edition. 100-149 FileServer 1 year Renewal License - Лицензия</t>
  </si>
  <si>
    <t>Kaspersky Security для систем хранения данных, Server Russian Edition. 100-149 FileServer 1 year Base License - Лицензия</t>
  </si>
  <si>
    <t>Kaspersky Security для систем хранения данных, Server Russian Edition. 100-149 FileServer 1 year Cross-grade License - Лицензия</t>
  </si>
  <si>
    <t>Kaspersky Security для систем хранения данных, Server Russian Edition. 150-249 FileServer 2 year Educational License - Лицензия</t>
  </si>
  <si>
    <t>Kaspersky Security для систем хранения данных, Server Russian Edition. 150-249 FileServer 2 year Educational Renewal License - Лицензия</t>
  </si>
  <si>
    <t>Kaspersky Security для систем хранения данных, Server Russian Edition. 150-249 FileServer 2 year Renewal License - Лицензия</t>
  </si>
  <si>
    <t>Kaspersky Security для систем хранения данных, Server Russian Edition. 150-249 FileServer 2 year Base License - Лицензия</t>
  </si>
  <si>
    <t>Kaspersky Security для систем хранения данных, Server Russian Edition. 150-249 FileServer 2 year Cross-grade License - Лицензия</t>
  </si>
  <si>
    <t>Kaspersky Security для систем хранения данных, Server Russian Edition. 150-249 FileServer 1 year Educational License - Лицензия</t>
  </si>
  <si>
    <t>Kaspersky Security для систем хранения данных, Server Russian Edition. 150-249 FileServer 1 year Educational Renewal License - Лицензия</t>
  </si>
  <si>
    <t>Kaspersky Security для систем хранения данных, Server Russian Edition. 150-249 FileServer 1 year Renewal License - Лицензия</t>
  </si>
  <si>
    <t>Kaspersky Security для систем хранения данных, Server Russian Edition. 150-249 FileServer 1 year Base License - Лицензия</t>
  </si>
  <si>
    <t>Kaspersky Security для систем хранения данных, Server Russian Edition. 150-249 FileServer 1 year Cross-grade License - Лицензия</t>
  </si>
  <si>
    <t>Kaspersky Security для систем хранения данных, Server Russian Edition. 250-499 FileServer 2 year Educational License - Лицензия</t>
  </si>
  <si>
    <t>Kaspersky Security для систем хранения данных, Server Russian Edition. 250-499 FileServer 2 year Educational Renewal License - Лицензия</t>
  </si>
  <si>
    <t>Kaspersky Security для систем хранения данных, Server Russian Edition. 250-499 FileServer 2 year Renewal License - Лицензия</t>
  </si>
  <si>
    <t>Kaspersky Security для систем хранения данных, Server Russian Edition. 250-499 FileServer 2 year Base License - Лицензия</t>
  </si>
  <si>
    <t>Kaspersky Security для систем хранения данных, Server Russian Edition. 250-499 FileServer 2 year Cross-grade License - Лицензия</t>
  </si>
  <si>
    <t>Kaspersky Security для систем хранения данных, Server Russian Edition. 250-499 FileServer 1 year Educational License - Лицензия</t>
  </si>
  <si>
    <t>Kaspersky Security для систем хранения данных, Server Russian Edition. 250-499 FileServer 1 year Educational Renewal License - Лицензия</t>
  </si>
  <si>
    <t>Kaspersky Security для систем хранения данных, Server Russian Edition. 250-499 FileServer 1 year Renewal License - Лицензия</t>
  </si>
  <si>
    <t>Kaspersky Security для систем хранения данных, Server Russian Edition. 250-499 FileServer 1 year Base License - Лицензия</t>
  </si>
  <si>
    <t>Kaspersky Security для систем хранения данных, Server Russian Edition. 250-499 FileServer 1 year Cross-grade License - Лицензия</t>
  </si>
  <si>
    <t>Kaspersky Security для виртуальных и облачных сред – Enterprise Edition, Server Russian Edition. 1 - VirtualServer 2 year Educational License - Лицензия</t>
  </si>
  <si>
    <t>Kaspersky Security для виртуальных и облачных сред – Enterprise Edition, Server Russian Edition. 1 - VirtualServer 2 year Educational Renewal License - Лицензия</t>
  </si>
  <si>
    <t>Kaspersky Security для виртуальных и облачных сред – Enterprise Edition, Server Russian Edition. 1 - VirtualServer 2 year Renewal License - Лицензия</t>
  </si>
  <si>
    <t>Kaspersky Security для виртуальных и облачных сред – Enterprise Edition, Server Russian Edition. 1 - VirtualServer 2 year Base License - Лицензия</t>
  </si>
  <si>
    <t>Kaspersky Security для виртуальных и облачных сред – Enterprise Edition, Server Russian Edition. 1 - VirtualServer 2 year Cross-grade License - Лицензия</t>
  </si>
  <si>
    <t>Kaspersky Security для виртуальных и облачных сред – Enterprise Edition, Server Russian Edition. 1 - VirtualServer 1 year Educational License - Лицензия</t>
  </si>
  <si>
    <t>Kaspersky Security для виртуальных и облачных сред – Enterprise Edition, Server Russian Edition. 1 - VirtualServer 1 year Educational Renewal License - Лицензия</t>
  </si>
  <si>
    <t>Kaspersky Security для виртуальных и облачных сред – Enterprise Edition, Server Russian Edition. 1 - VirtualServer 1 year Renewal License - Лицензия</t>
  </si>
  <si>
    <t>Kaspersky Security для виртуальных и облачных сред – Enterprise Edition, Server Russian Edition. 1 - VirtualServer 1 year Base License - Лицензия</t>
  </si>
  <si>
    <t>Kaspersky Security для виртуальных и облачных сред – Enterprise Edition, Server Russian Edition. 1 - VirtualServer 1 year Cross-grade License - Лицензия</t>
  </si>
  <si>
    <t>Kaspersky Security для виртуальных и облачных сред – Enterprise Edition, Server Russian Edition. 2 - VirtualServer 2 year Educational License - Лицензия</t>
  </si>
  <si>
    <t>Kaspersky Security для виртуальных и облачных сред – Enterprise Edition, Server Russian Edition. 2 - VirtualServer 2 year Educational Renewal License - Лицензия</t>
  </si>
  <si>
    <t>Kaspersky Security для виртуальных и облачных сред – Enterprise Edition, Server Russian Edition. 2 - VirtualServer 2 year Renewal License - Лицензия</t>
  </si>
  <si>
    <t>Kaspersky Security для виртуальных и облачных сред – Enterprise Edition, Server Russian Edition. 2 - VirtualServer 2 year Base License - Лицензия</t>
  </si>
  <si>
    <t>Kaspersky Security для виртуальных и облачных сред – Enterprise Edition, Server Russian Edition. 2 - VirtualServer 2 year Cross-grade License - Лицензия</t>
  </si>
  <si>
    <t>Kaspersky Security для виртуальных и облачных сред – Enterprise Edition, Server Russian Edition. 2 - VirtualServer 1 year Educational License - Лицензия</t>
  </si>
  <si>
    <t>Kaspersky Security для виртуальных и облачных сред – Enterprise Edition, Server Russian Edition. 2 - VirtualServer 1 year Educational Renewal License - Лицензия</t>
  </si>
  <si>
    <t>Kaspersky Security для виртуальных и облачных сред – Enterprise Edition, Server Russian Edition. 2 - VirtualServer 1 year Renewal License - Лицензия</t>
  </si>
  <si>
    <t>Kaspersky Security для виртуальных и облачных сред – Enterprise Edition, Server Russian Edition. 2 - VirtualServer 1 year Base License - Лицензия</t>
  </si>
  <si>
    <t>Kaspersky Security для виртуальных и облачных сред – Enterprise Edition, Server Russian Edition. 2 - VirtualServer 1 year Cross-grade License - Лицензия</t>
  </si>
  <si>
    <t>Kaspersky Security для виртуальных и облачных сред – Enterprise Edition, Server Russian Edition. 3 - VirtualServer 2 year Educational License - Лицензия</t>
  </si>
  <si>
    <t>Kaspersky Security для виртуальных и облачных сред – Enterprise Edition, Server Russian Edition. 3 - VirtualServer 2 year Educational Renewal License - Лицензия</t>
  </si>
  <si>
    <t>Kaspersky Security для виртуальных и облачных сред – Enterprise Edition, Server Russian Edition. 3 - VirtualServer 2 year Renewal License - Лицензия</t>
  </si>
  <si>
    <t>Kaspersky Security для виртуальных и облачных сред – Enterprise Edition, Server Russian Edition. 3 - VirtualServer 2 year Base License - Лицензия</t>
  </si>
  <si>
    <t>Kaspersky Security для виртуальных и облачных сред – Enterprise Edition, Server Russian Edition. 3 - VirtualServer 2 year Cross-grade License - Лицензия</t>
  </si>
  <si>
    <t>Kaspersky Security для виртуальных и облачных сред – Enterprise Edition, Server Russian Edition. 3 - VirtualServer 1 year Educational License - Лицензия</t>
  </si>
  <si>
    <t>Kaspersky Security для виртуальных и облачных сред – Enterprise Edition, Server Russian Edition. 3 - VirtualServer 1 year Educational Renewal License - Лицензия</t>
  </si>
  <si>
    <t>Kaspersky Security для виртуальных и облачных сред – Enterprise Edition, Server Russian Edition. 3 - VirtualServer 1 year Renewal License - Лицензия</t>
  </si>
  <si>
    <t>Kaspersky Security для виртуальных и облачных сред – Enterprise Edition, Server Russian Edition. 3 - VirtualServer 1 year Base License - Лицензия</t>
  </si>
  <si>
    <t>Kaspersky Security для виртуальных и облачных сред – Enterprise Edition, Server Russian Edition. 3 - VirtualServer 1 year Cross-grade License - Лицензия</t>
  </si>
  <si>
    <t>Kaspersky Security для виртуальных и облачных сред – Enterprise Edition, Server Russian Edition. 4 - VirtualServer 2 year Educational License - Лицензия</t>
  </si>
  <si>
    <t>Kaspersky Security для виртуальных и облачных сред – Enterprise Edition, Server Russian Edition. 4 - VirtualServer 2 year Educational Renewal License - Лицензия</t>
  </si>
  <si>
    <t>Kaspersky Security для виртуальных и облачных сред – Enterprise Edition, Server Russian Edition. 4 - VirtualServer 2 year Renewal License - Лицензия</t>
  </si>
  <si>
    <t>Kaspersky Security для виртуальных и облачных сред – Enterprise Edition, Server Russian Edition. 4 - VirtualServer 2 year Base License - Лицензия</t>
  </si>
  <si>
    <t>Kaspersky Security для виртуальных и облачных сред – Enterprise Edition, Server Russian Edition. 4 - VirtualServer 2 year Cross-grade License - Лицензия</t>
  </si>
  <si>
    <t>Kaspersky Security для виртуальных и облачных сред – Enterprise Edition, Server Russian Edition. 4 - VirtualServer 1 year Educational License - Лицензия</t>
  </si>
  <si>
    <t>Kaspersky Security для виртуальных и облачных сред – Enterprise Edition, Server Russian Edition. 4 - VirtualServer 1 year Educational Renewal License - Лицензия</t>
  </si>
  <si>
    <t>Kaspersky Security для виртуальных и облачных сред – Enterprise Edition, Server Russian Edition. 4 - VirtualServer 1 year Renewal License - Лицензия</t>
  </si>
  <si>
    <t>Kaspersky Security для виртуальных и облачных сред – Enterprise Edition, Server Russian Edition. 4 - VirtualServer 1 year Base License - Лицензия</t>
  </si>
  <si>
    <t>Kaspersky Security для виртуальных и облачных сред – Enterprise Edition, Server Russian Edition. 4 - VirtualServer 1 year Cross-grade License - Лицензия</t>
  </si>
  <si>
    <t>Kaspersky Security для виртуальных и облачных сред – Enterprise Edition, Server Russian Edition. 5-9 VirtualServer 2 year Educational License - Лицензия</t>
  </si>
  <si>
    <t>Kaspersky Security для виртуальных и облачных сред – Enterprise Edition, Server Russian Edition. 5-9 VirtualServer 2 year Educational Renewal License - Лицензия</t>
  </si>
  <si>
    <t>Kaspersky Security для виртуальных и облачных сред – Enterprise Edition, Server Russian Edition. 5-9 VirtualServer 2 year Renewal License - Лицензия</t>
  </si>
  <si>
    <t>Kaspersky Security для виртуальных и облачных сред – Enterprise Edition, Server Russian Edition. 5-9 VirtualServer 2 year Base License - Лицензия</t>
  </si>
  <si>
    <t>Kaspersky Security для виртуальных и облачных сред – Enterprise Edition, Server Russian Edition. 5-9 VirtualServer 2 year Cross-grade License - Лицензия</t>
  </si>
  <si>
    <t>Kaspersky Security для виртуальных и облачных сред – Enterprise Edition, Server Russian Edition. 5-9 VirtualServer 1 year Educational License - Лицензия</t>
  </si>
  <si>
    <t>Kaspersky Security для виртуальных и облачных сред – Enterprise Edition, Server Russian Edition. 5-9 VirtualServer 1 year Educational Renewal License - Лицензия</t>
  </si>
  <si>
    <t>Kaspersky Security для виртуальных и облачных сред – Enterprise Edition, Server Russian Edition. 5-9 VirtualServer 1 year Renewal License - Лицензия</t>
  </si>
  <si>
    <t>Kaspersky Security для виртуальных и облачных сред – Enterprise Edition, Server Russian Edition. 5-9 VirtualServer 1 year Base License - Лицензия</t>
  </si>
  <si>
    <t>Kaspersky Security для виртуальных и облачных сред – Enterprise Edition, Server Russian Edition. 5-9 VirtualServer 1 year Cross-grade License - Лицензия</t>
  </si>
  <si>
    <t>Kaspersky Security для виртуальных и облачных сред – Enterprise Edition, Server Russian Edition. 10-14 VirtualServer 2 year Educational License - Лицензия</t>
  </si>
  <si>
    <t>Kaspersky Security для виртуальных и облачных сред – Enterprise Edition, Server Russian Edition. 10-14 VirtualServer 2 year Educational Renewal License - Лицензия</t>
  </si>
  <si>
    <t>Kaspersky Security для виртуальных и облачных сред – Enterprise Edition, Server Russian Edition. 10-14 VirtualServer 2 year Renewal License - Лицензия</t>
  </si>
  <si>
    <t>Kaspersky Security для виртуальных и облачных сред – Enterprise Edition, Server Russian Edition. 10-14 VirtualServer 2 year Base License - Лицензия</t>
  </si>
  <si>
    <t>Kaspersky Security для виртуальных и облачных сред – Enterprise Edition, Server Russian Edition. 10-14 VirtualServer 2 year Cross-grade License - Лицензия</t>
  </si>
  <si>
    <t>Kaspersky Security для виртуальных и облачных сред – Enterprise Edition, Server Russian Edition. 10-14 VirtualServer 1 year Educational License - Лицензия</t>
  </si>
  <si>
    <t>Kaspersky Security для виртуальных и облачных сред – Enterprise Edition, Server Russian Edition. 10-14 VirtualServer 1 year Educational Renewal License - Лицензия</t>
  </si>
  <si>
    <t>Kaspersky Security для виртуальных и облачных сред – Enterprise Edition, Server Russian Edition. 10-14 VirtualServer 1 year Renewal License - Лицензия</t>
  </si>
  <si>
    <t>Kaspersky Security для виртуальных и облачных сред – Enterprise Edition, Server Russian Edition. 10-14 VirtualServer 1 year Base License - Лицензия</t>
  </si>
  <si>
    <t>Kaspersky Security для виртуальных и облачных сред – Enterprise Edition, Server Russian Edition. 10-14 VirtualServer 1 year Cross-grade License - Лицензия</t>
  </si>
  <si>
    <t>Kaspersky Security для виртуальных и облачных сред – Enterprise Edition, Server Russian Edition. 15-19 VirtualServer 2 year Educational License - Лицензия</t>
  </si>
  <si>
    <t>Kaspersky Security для виртуальных и облачных сред – Enterprise Edition, Server Russian Edition. 15-19 VirtualServer 2 year Educational Renewal License - Лицензия</t>
  </si>
  <si>
    <t>Kaspersky Security для виртуальных и облачных сред – Enterprise Edition, Server Russian Edition. 15-19 VirtualServer 2 year Renewal License - Лицензия</t>
  </si>
  <si>
    <t>Kaspersky Security для виртуальных и облачных сред – Enterprise Edition, Server Russian Edition. 15-19 VirtualServer 2 year Base License - Лицензия</t>
  </si>
  <si>
    <t>Kaspersky Security для виртуальных и облачных сред – Enterprise Edition, Server Russian Edition. 15-19 VirtualServer 2 year Cross-grade License - Лицензия</t>
  </si>
  <si>
    <t>Kaspersky Security для виртуальных и облачных сред – Enterprise Edition, Server Russian Edition. 15-19 VirtualServer 1 year Educational License - Лицензия</t>
  </si>
  <si>
    <t>Kaspersky Security для виртуальных и облачных сред – Enterprise Edition, Server Russian Edition. 15-19 VirtualServer 1 year Educational Renewal License - Лицензия</t>
  </si>
  <si>
    <t>Kaspersky Security для виртуальных и облачных сред – Enterprise Edition, Server Russian Edition. 15-19 VirtualServer 1 year Renewal License - Лицензия</t>
  </si>
  <si>
    <t>Kaspersky Security для виртуальных и облачных сред – Enterprise Edition, Server Russian Edition. 15-19 VirtualServer 1 year Base License - Лицензия</t>
  </si>
  <si>
    <t>Kaspersky Security для виртуальных и облачных сред – Enterprise Edition, Server Russian Edition. 15-19 VirtualServer 1 year Cross-grade License - Лицензия</t>
  </si>
  <si>
    <t>Kaspersky Security для виртуальных и облачных сред – Enterprise Edition, Server Russian Edition. 20-24 VirtualServer 2 year Educational License - Лицензия</t>
  </si>
  <si>
    <t>Kaspersky Security для виртуальных и облачных сред – Enterprise Edition, Server Russian Edition. 20-24 VirtualServer 2 year Educational Renewal License - Лицензия</t>
  </si>
  <si>
    <t>Kaspersky Security для виртуальных и облачных сред – Enterprise Edition, Server Russian Edition. 20-24 VirtualServer 2 year Renewal License - Лицензия</t>
  </si>
  <si>
    <t>Kaspersky Security для виртуальных и облачных сред – Enterprise Edition, Server Russian Edition. 20-24 VirtualServer 2 year Base License - Лицензия</t>
  </si>
  <si>
    <t>Kaspersky Security для виртуальных и облачных сред – Enterprise Edition, Server Russian Edition. 20-24 VirtualServer 2 year Cross-grade License - Лицензия</t>
  </si>
  <si>
    <t>Kaspersky Security для виртуальных и облачных сред – Enterprise Edition, Server Russian Edition. 20-24 VirtualServer 1 year Educational License - Лицензия</t>
  </si>
  <si>
    <t>Kaspersky Security для виртуальных и облачных сред – Enterprise Edition, Server Russian Edition. 20-24 VirtualServer 1 year Educational Renewal License - Лицензия</t>
  </si>
  <si>
    <t>Kaspersky Security для виртуальных и облачных сред – Enterprise Edition, Server Russian Edition. 20-24 VirtualServer 1 year Renewal License - Лицензия</t>
  </si>
  <si>
    <t>Kaspersky Security для виртуальных и облачных сред – Enterprise Edition, Server Russian Edition. 20-24 VirtualServer 1 year Base License - Лицензия</t>
  </si>
  <si>
    <t>Kaspersky Security для виртуальных и облачных сред – Enterprise Edition, Server Russian Edition. 20-24 VirtualServer 1 year Cross-grade License - Лицензия</t>
  </si>
  <si>
    <t>Kaspersky Security для виртуальных и облачных сред – Enterprise Edition, Server Russian Edition. 25-49 VirtualServer 2 year Educational License - Лицензия</t>
  </si>
  <si>
    <t>Kaspersky Security для виртуальных и облачных сред – Enterprise Edition, Server Russian Edition. 25-49 VirtualServer 2 year Educational Renewal License - Лицензия</t>
  </si>
  <si>
    <t>Kaspersky Security для виртуальных и облачных сред – Enterprise Edition, Server Russian Edition. 25-49 VirtualServer 2 year Renewal License - Лицензия</t>
  </si>
  <si>
    <t>Kaspersky Security для виртуальных и облачных сред – Enterprise Edition, Server Russian Edition. 25-49 VirtualServer 2 year Base License - Лицензия</t>
  </si>
  <si>
    <t>Kaspersky Security для виртуальных и облачных сред – Enterprise Edition, Server Russian Edition. 25-49 VirtualServer 2 year Cross-grade License - Лицензия</t>
  </si>
  <si>
    <t>Kaspersky Security для виртуальных и облачных сред – Enterprise Edition, Server Russian Edition. 25-49 VirtualServer 1 year Educational License - Лицензия</t>
  </si>
  <si>
    <t>Kaspersky Security для виртуальных и облачных сред – Enterprise Edition, Server Russian Edition. 25-49 VirtualServer 1 year Educational Renewal License - Лицензия</t>
  </si>
  <si>
    <t>Kaspersky Security для виртуальных и облачных сред – Enterprise Edition, Server Russian Edition. 25-49 VirtualServer 1 year Renewal License - Лицензия</t>
  </si>
  <si>
    <t>Kaspersky Security для виртуальных и облачных сред – Enterprise Edition, Server Russian Edition. 25-49 VirtualServer 1 year Base License - Лицензия</t>
  </si>
  <si>
    <t>Kaspersky Security для виртуальных и облачных сред – Enterprise Edition, Server Russian Edition. 25-49 VirtualServer 1 year Cross-grade License - Лицензия</t>
  </si>
  <si>
    <t>Kaspersky Security для виртуальных и облачных сред – Enterprise Edition, Server Russian Edition. 50-99 VirtualServer 2 year Educational License - Лицензия</t>
  </si>
  <si>
    <t>Kaspersky Security для виртуальных и облачных сред – Enterprise Edition, Server Russian Edition. 50-99 VirtualServer 2 year Educational Renewal License - Лицензия</t>
  </si>
  <si>
    <t>Kaspersky Security для виртуальных и облачных сред – Enterprise Edition, Server Russian Edition. 50-99 VirtualServer 2 year Renewal License - Лицензия</t>
  </si>
  <si>
    <t>Kaspersky Security для виртуальных и облачных сред – Enterprise Edition, Server Russian Edition. 50-99 VirtualServer 2 year Base License - Лицензия</t>
  </si>
  <si>
    <t>Kaspersky Security для виртуальных и облачных сред – Enterprise Edition, Server Russian Edition. 50-99 VirtualServer 2 year Cross-grade License - Лицензия</t>
  </si>
  <si>
    <t>Kaspersky Security для виртуальных и облачных сред – Enterprise Edition, Server Russian Edition. 50-99 VirtualServer 1 year Educational License - Лицензия</t>
  </si>
  <si>
    <t>Kaspersky Security для виртуальных и облачных сред – Enterprise Edition, Server Russian Edition. 50-99 VirtualServer 1 year Educational Renewal License - Лицензия</t>
  </si>
  <si>
    <t>Kaspersky Security для виртуальных и облачных сред – Enterprise Edition, Server Russian Edition. 50-99 VirtualServer 1 year Renewal License - Лицензия</t>
  </si>
  <si>
    <t>Kaspersky Security для виртуальных и облачных сред – Enterprise Edition, Server Russian Edition. 50-99 VirtualServer 1 year Base License - Лицензия</t>
  </si>
  <si>
    <t>Kaspersky Security для виртуальных и облачных сред – Enterprise Edition, Server Russian Edition. 50-99 VirtualServer 1 year Cross-grade License - Лицензия</t>
  </si>
  <si>
    <t>Kaspersky Security для виртуальных и облачных сред – Enterprise Edition, Server Russian Edition. 100-149 VirtualServer 2 year Educational License - Лицензия</t>
  </si>
  <si>
    <t>Kaspersky Security для виртуальных и облачных сред – Enterprise Edition, Server Russian Edition. 100-149 VirtualServer 2 year Educational Renewal License - Лицензия</t>
  </si>
  <si>
    <t>Kaspersky Security для виртуальных и облачных сред – Enterprise Edition, Server Russian Edition. 100-149 VirtualServer 2 year Renewal License - Лицензия</t>
  </si>
  <si>
    <t>Kaspersky Security для виртуальных и облачных сред – Enterprise Edition, Server Russian Edition. 100-149 VirtualServer 2 year Base License - Лицензия</t>
  </si>
  <si>
    <t>Kaspersky Security для виртуальных и облачных сред – Enterprise Edition, Server Russian Edition. 100-149 VirtualServer 2 year Cross-grade License - Лицензия</t>
  </si>
  <si>
    <t>Kaspersky Security для виртуальных и облачных сред – Enterprise Edition, Server Russian Edition. 100-149 VirtualServer 1 year Educational License - Лицензия</t>
  </si>
  <si>
    <t>Kaspersky Security для виртуальных и облачных сред – Enterprise Edition, Server Russian Edition. 100-149 VirtualServer 1 year Educational Renewal License - Лицензия</t>
  </si>
  <si>
    <t>Kaspersky Security для виртуальных и облачных сред – Enterprise Edition, Server Russian Edition. 100-149 VirtualServer 1 year Renewal License - Лицензия</t>
  </si>
  <si>
    <t>Kaspersky Security для виртуальных и облачных сред – Enterprise Edition, Server Russian Edition. 100-149 VirtualServer 1 year Base License - Лицензия</t>
  </si>
  <si>
    <t>Kaspersky Security для виртуальных и облачных сред – Enterprise Edition, Server Russian Edition. 100-149 VirtualServer 1 year Cross-grade License - Лицензия</t>
  </si>
  <si>
    <t>Kaspersky Security для виртуальных и облачных сред – Enterprise Edition, Server Russian Edition. 150-249 VirtualServer 2 year Educational License - Лицензия</t>
  </si>
  <si>
    <t>Kaspersky Security для виртуальных и облачных сред – Enterprise Edition, Server Russian Edition. 150-249 VirtualServer 2 year Educational Renewal License - Лицензия</t>
  </si>
  <si>
    <t>Kaspersky Security для виртуальных и облачных сред – Enterprise Edition, Server Russian Edition. 150-249 VirtualServer 2 year Renewal License - Лицензия</t>
  </si>
  <si>
    <t>Kaspersky Security для виртуальных и облачных сред – Enterprise Edition, Server Russian Edition. 150-249 VirtualServer 2 year Base License - Лицензия</t>
  </si>
  <si>
    <t>Kaspersky Security для виртуальных и облачных сред – Enterprise Edition, Server Russian Edition. 150-249 VirtualServer 2 year Cross-grade License - Лицензия</t>
  </si>
  <si>
    <t>Kaspersky Security для виртуальных и облачных сред – Enterprise Edition, Server Russian Edition. 150-249 VirtualServer 1 year Educational License - Лицензия</t>
  </si>
  <si>
    <t>Kaspersky Security для виртуальных и облачных сред – Enterprise Edition, Server Russian Edition. 150-249 VirtualServer 1 year Educational Renewal License - Лицензия</t>
  </si>
  <si>
    <t>Kaspersky Security для виртуальных и облачных сред – Enterprise Edition, Server Russian Edition. 150-249 VirtualServer 1 year Renewal License - Лицензия</t>
  </si>
  <si>
    <t>Kaspersky Security для виртуальных и облачных сред – Enterprise Edition, Server Russian Edition. 150-249 VirtualServer 1 year Base License - Лицензия</t>
  </si>
  <si>
    <t>Kaspersky Security для виртуальных и облачных сред – Enterprise Edition, Server Russian Edition. 150-249 VirtualServer 1 year Cross-grade License - Лицензия</t>
  </si>
  <si>
    <t>Kaspersky Security для виртуальных и облачных сред – Enterprise Edition, Server Russian Edition. 250-499 VirtualServer 2 year Educational License - Лицензия</t>
  </si>
  <si>
    <t>Kaspersky Security для виртуальных и облачных сред – Enterprise Edition, Server Russian Edition. 250-499 VirtualServer 2 year Educational Renewal License - Лицензия</t>
  </si>
  <si>
    <t>Kaspersky Security для виртуальных и облачных сред – Enterprise Edition, Server Russian Edition. 250-499 VirtualServer 2 year Renewal License - Лицензия</t>
  </si>
  <si>
    <t>Kaspersky Security для виртуальных и облачных сред – Enterprise Edition, Server Russian Edition. 250-499 VirtualServer 2 year Base License - Лицензия</t>
  </si>
  <si>
    <t>Kaspersky Security для виртуальных и облачных сред – Enterprise Edition, Server Russian Edition. 250-499 VirtualServer 2 year Cross-grade License - Лицензия</t>
  </si>
  <si>
    <t>Kaspersky Security для виртуальных и облачных сред – Enterprise Edition, Server Russian Edition. 250-499 VirtualServer 1 year Educational License - Лицензия</t>
  </si>
  <si>
    <t>Kaspersky Security для виртуальных и облачных сред – Enterprise Edition, Server Russian Edition. 250-499 VirtualServer 1 year Educational Renewal License - Лицензия</t>
  </si>
  <si>
    <t>Kaspersky Security для виртуальных и облачных сред – Enterprise Edition, Server Russian Edition. 250-499 VirtualServer 1 year Renewal License - Лицензия</t>
  </si>
  <si>
    <t>Kaspersky Security для виртуальных и облачных сред – Enterprise Edition, Server Russian Edition. 250-499 VirtualServer 1 year Base License - Лицензия</t>
  </si>
  <si>
    <t>Kaspersky Security для виртуальных и облачных сред – Enterprise Edition, Server Russian Edition. 250-499 VirtualServer 1 year Cross-grade License - Лицензия</t>
  </si>
  <si>
    <t>Kaspersky Security для виртуальных и облачных сред, Server Russian Edition. 1 - VirtualServer 2 year Educational License - Лицензия</t>
  </si>
  <si>
    <t>Kaspersky Security для виртуальных и облачных сред, Server Russian Edition. 1 - VirtualServer 2 year Educational Renewal License - Лицензия</t>
  </si>
  <si>
    <t>Kaspersky Security для виртуальных и облачных сред, Server Russian Edition. 1 - VirtualServer 2 year Renewal License - Лицензия</t>
  </si>
  <si>
    <t>Kaspersky Security для виртуальных и облачных сред, Server Russian Edition. 1 - VirtualServer 2 year Base License - Лицензия</t>
  </si>
  <si>
    <t>Kaspersky Security для виртуальных и облачных сред, Server Russian Edition. 1 - VirtualServer 2 year Cross-grade License - Лицензия</t>
  </si>
  <si>
    <t>Kaspersky Security для виртуальных и облачных сред, Server Russian Edition. 1 - VirtualServer 1 year Educational License - Лицензия</t>
  </si>
  <si>
    <t>Kaspersky Security для виртуальных и облачных сред, Server Russian Edition. 1 - VirtualServer 1 year Educational Renewal License - Лицензия</t>
  </si>
  <si>
    <t>Kaspersky Security для виртуальных и облачных сред, Server Russian Edition. 1 - VirtualServer 1 year Renewal License - Лицензия</t>
  </si>
  <si>
    <t>Kaspersky Security для виртуальных и облачных сред, Server Russian Edition. 1 - VirtualServer 1 year Base License - Лицензия</t>
  </si>
  <si>
    <t>Kaspersky Security для виртуальных и облачных сред, Server Russian Edition. 1 - VirtualServer 1 year Cross-grade License - Лицензия</t>
  </si>
  <si>
    <t>Kaspersky Security для виртуальных и облачных сред, Server Russian Edition. 2 - VirtualServer 2 year Educational License - Лицензия</t>
  </si>
  <si>
    <t>Kaspersky Security для виртуальных и облачных сред, Server Russian Edition. 2 - VirtualServer 2 year Educational Renewal License - Лицензия</t>
  </si>
  <si>
    <t>Kaspersky Security для виртуальных и облачных сред, Server Russian Edition. 2 - VirtualServer 2 year Renewal License - Лицензия</t>
  </si>
  <si>
    <t>Kaspersky Security для виртуальных и облачных сред, Server Russian Edition. 2 - VirtualServer 2 year Base License - Лицензия</t>
  </si>
  <si>
    <t>Kaspersky Security для виртуальных и облачных сред, Server Russian Edition. 2 - VirtualServer 2 year Cross-grade License - Лицензия</t>
  </si>
  <si>
    <t>Kaspersky Security для виртуальных и облачных сред, Server Russian Edition. 2 - VirtualServer 1 year Educational License - Лицензия</t>
  </si>
  <si>
    <t>Kaspersky Security для виртуальных и облачных сред, Server Russian Edition. 2 - VirtualServer 1 year Educational Renewal License - Лицензия</t>
  </si>
  <si>
    <t>Kaspersky Security для виртуальных и облачных сред, Server Russian Edition. 2 - VirtualServer 1 year Renewal License - Лицензия</t>
  </si>
  <si>
    <t>Kaspersky Security для виртуальных и облачных сред, Server Russian Edition. 2 - VirtualServer 1 year Base License - Лицензия</t>
  </si>
  <si>
    <t>Kaspersky Security для виртуальных и облачных сред, Server Russian Edition. 2 - VirtualServer 1 year Cross-grade License - Лицензия</t>
  </si>
  <si>
    <t>Kaspersky Security для виртуальных и облачных сред, Server Russian Edition. 3 - VirtualServer 2 year Educational License - Лицензия</t>
  </si>
  <si>
    <t>Kaspersky Security для виртуальных и облачных сред, Server Russian Edition. 3 - VirtualServer 2 year Educational Renewal License - Лицензия</t>
  </si>
  <si>
    <t>Kaspersky Security для виртуальных и облачных сред, Server Russian Edition. 3 - VirtualServer 2 year Renewal License - Лицензия</t>
  </si>
  <si>
    <t>Kaspersky Security для виртуальных и облачных сред, Server Russian Edition. 3 - VirtualServer 2 year Base License - Лицензия</t>
  </si>
  <si>
    <t>Kaspersky Security для виртуальных и облачных сред, Server Russian Edition. 3 - VirtualServer 2 year Cross-grade License - Лицензия</t>
  </si>
  <si>
    <t>Kaspersky Security для виртуальных и облачных сред, Server Russian Edition. 3 - VirtualServer 1 year Educational License - Лицензия</t>
  </si>
  <si>
    <t>Kaspersky Security для виртуальных и облачных сред, Server Russian Edition. 3 - VirtualServer 1 year Educational Renewal License - Лицензия</t>
  </si>
  <si>
    <t>Kaspersky Security для виртуальных и облачных сред, Server Russian Edition. 3 - VirtualServer 1 year Renewal License - Лицензия</t>
  </si>
  <si>
    <t>Kaspersky Security для виртуальных и облачных сред, Server Russian Edition. 3 - VirtualServer 1 year Base License - Лицензия</t>
  </si>
  <si>
    <t>Kaspersky Security для виртуальных и облачных сред, Server Russian Edition. 3 - VirtualServer 1 year Cross-grade License - Лицензия</t>
  </si>
  <si>
    <t>Kaspersky Security для виртуальных и облачных сред, Server Russian Edition. 4 - VirtualServer 2 year Educational License - Лицензия</t>
  </si>
  <si>
    <t>Kaspersky Security для виртуальных и облачных сред, Server Russian Edition. 4 - VirtualServer 2 year Educational Renewal License - Лицензия</t>
  </si>
  <si>
    <t>Kaspersky Security для виртуальных и облачных сред, Server Russian Edition. 4 - VirtualServer 2 year Renewal License - Лицензия</t>
  </si>
  <si>
    <t>Kaspersky Security для виртуальных и облачных сред, Server Russian Edition. 4 - VirtualServer 2 year Base License - Лицензия</t>
  </si>
  <si>
    <t>Kaspersky Security для виртуальных и облачных сред, Server Russian Edition. 4 - VirtualServer 2 year Cross-grade License - Лицензия</t>
  </si>
  <si>
    <t>Kaspersky Security для виртуальных и облачных сред, Server Russian Edition. 4 - VirtualServer 1 year Educational License - Лицензия</t>
  </si>
  <si>
    <t>Kaspersky Security для виртуальных и облачных сред, Server Russian Edition. 4 - VirtualServer 1 year Educational Renewal License - Лицензия</t>
  </si>
  <si>
    <t>Kaspersky Security для виртуальных и облачных сред, Server Russian Edition. 4 - VirtualServer 1 year Renewal License - Лицензия</t>
  </si>
  <si>
    <t>Kaspersky Security для виртуальных и облачных сред, Server Russian Edition. 4 - VirtualServer 1 year Base License - Лицензия</t>
  </si>
  <si>
    <t>Kaspersky Security для виртуальных и облачных сред, Server Russian Edition. 4 - VirtualServer 1 year Cross-grade License - Лицензия</t>
  </si>
  <si>
    <t>Kaspersky Security для виртуальных и облачных сред, Server Russian Edition. 5-9 VirtualServer 2 year Educational License - Лицензия</t>
  </si>
  <si>
    <t>Kaspersky Security для виртуальных и облачных сред, Server Russian Edition. 5-9 VirtualServer 2 year Educational Renewal License - Лицензия</t>
  </si>
  <si>
    <t>Kaspersky Security для виртуальных и облачных сред, Server Russian Edition. 5-9 VirtualServer 2 year Renewal License - Лицензия</t>
  </si>
  <si>
    <t>Kaspersky Security для виртуальных и облачных сред, Server Russian Edition. 5-9 VirtualServer 2 year Base License - Лицензия</t>
  </si>
  <si>
    <t>Kaspersky Security для виртуальных и облачных сред, Server Russian Edition. 5-9 VirtualServer 2 year Cross-grade License - Лицензия</t>
  </si>
  <si>
    <t>Kaspersky Security для виртуальных и облачных сред, Server Russian Edition. 5-9 VirtualServer 1 year Educational License - Лицензия</t>
  </si>
  <si>
    <t>Kaspersky Security для виртуальных и облачных сред, Server Russian Edition. 5-9 VirtualServer 1 year Educational Renewal License - Лицензия</t>
  </si>
  <si>
    <t>Kaspersky Security для виртуальных и облачных сред, Server Russian Edition. 5-9 VirtualServer 1 year Renewal License - Лицензия</t>
  </si>
  <si>
    <t>Kaspersky Security для виртуальных и облачных сред, Server Russian Edition. 5-9 VirtualServer 1 year Base License - Лицензия</t>
  </si>
  <si>
    <t>Kaspersky Security для виртуальных и облачных сред, Server Russian Edition. 5-9 VirtualServer 1 year Cross-grade License - Лицензия</t>
  </si>
  <si>
    <t>Kaspersky Security для виртуальных и облачных сред, Server Russian Edition. 10-14 VirtualServer 2 year Educational License - Лицензия</t>
  </si>
  <si>
    <t>Kaspersky Security для виртуальных и облачных сред, Server Russian Edition. 10-14 VirtualServer 2 year Educational Renewal License - Лицензия</t>
  </si>
  <si>
    <t>Kaspersky Security для виртуальных и облачных сред, Server Russian Edition. 10-14 VirtualServer 2 year Renewal License - Лицензия</t>
  </si>
  <si>
    <t>Kaspersky Security для виртуальных и облачных сред, Server Russian Edition. 10-14 VirtualServer 2 year Base License - Лицензия</t>
  </si>
  <si>
    <t>Kaspersky Security для виртуальных и облачных сред, Server Russian Edition. 10-14 VirtualServer 2 year Cross-grade License - Лицензия</t>
  </si>
  <si>
    <t>Kaspersky Security для виртуальных и облачных сред, Server Russian Edition. 10-14 VirtualServer 1 year Educational License - Лицензия</t>
  </si>
  <si>
    <t>Kaspersky Security для виртуальных и облачных сред, Server Russian Edition. 10-14 VirtualServer 1 year Educational Renewal License - Лицензия</t>
  </si>
  <si>
    <t>Kaspersky Security для виртуальных и облачных сред, Server Russian Edition. 10-14 VirtualServer 1 year Renewal License - Лицензия</t>
  </si>
  <si>
    <t>Kaspersky Security для виртуальных и облачных сред, Server Russian Edition. 10-14 VirtualServer 1 year Base License - Лицензия</t>
  </si>
  <si>
    <t>Kaspersky Security для виртуальных и облачных сред, Server Russian Edition. 10-14 VirtualServer 1 year Cross-grade License - Лицензия</t>
  </si>
  <si>
    <t>Kaspersky Security для виртуальных и облачных сред, Server Russian Edition. 15-19 VirtualServer 2 year Educational License - Лицензия</t>
  </si>
  <si>
    <t>Kaspersky Security для виртуальных и облачных сред, Server Russian Edition. 15-19 VirtualServer 2 year Educational Renewal License - Лицензия</t>
  </si>
  <si>
    <t>Kaspersky Security для виртуальных и облачных сред, Server Russian Edition. 15-19 VirtualServer 2 year Renewal License - Лицензия</t>
  </si>
  <si>
    <t>Kaspersky Security для виртуальных и облачных сред, Server Russian Edition. 15-19 VirtualServer 2 year Base License - Лицензия</t>
  </si>
  <si>
    <t>Kaspersky Security для виртуальных и облачных сред, Server Russian Edition. 15-19 VirtualServer 2 year Cross-grade License - Лицензия</t>
  </si>
  <si>
    <t>Kaspersky Security для виртуальных и облачных сред, Server Russian Edition. 15-19 VirtualServer 1 year Educational License - Лицензия</t>
  </si>
  <si>
    <t>Kaspersky Security для виртуальных и облачных сред, Server Russian Edition. 15-19 VirtualServer 1 year Educational Renewal License - Лицензия</t>
  </si>
  <si>
    <t>Kaspersky Security для виртуальных и облачных сред, Server Russian Edition. 15-19 VirtualServer 1 year Renewal License - Лицензия</t>
  </si>
  <si>
    <t>Kaspersky Security для виртуальных и облачных сред, Server Russian Edition. 15-19 VirtualServer 1 year Base License - Лицензия</t>
  </si>
  <si>
    <t>Kaspersky Security для виртуальных и облачных сред, Server Russian Edition. 15-19 VirtualServer 1 year Cross-grade License - Лицензия</t>
  </si>
  <si>
    <t>Kaspersky Security для виртуальных и облачных сред, Server Russian Edition. 20-24 VirtualServer 2 year Educational License - Лицензия</t>
  </si>
  <si>
    <t>Kaspersky Security для виртуальных и облачных сред, Server Russian Edition. 20-24 VirtualServer 2 year Educational Renewal License - Лицензия</t>
  </si>
  <si>
    <t>Kaspersky Security для виртуальных и облачных сред, Server Russian Edition. 20-24 VirtualServer 2 year Renewal License - Лицензия</t>
  </si>
  <si>
    <t>Kaspersky Security для виртуальных и облачных сред, Server Russian Edition. 20-24 VirtualServer 2 year Base License - Лицензия</t>
  </si>
  <si>
    <t>Kaspersky Security для виртуальных и облачных сред, Server Russian Edition. 20-24 VirtualServer 2 year Cross-grade License - Лицензия</t>
  </si>
  <si>
    <t>Kaspersky Security для виртуальных и облачных сред, Server Russian Edition. 20-24 VirtualServer 1 year Educational License - Лицензия</t>
  </si>
  <si>
    <t>Kaspersky Security для виртуальных и облачных сред, Server Russian Edition. 20-24 VirtualServer 1 year Educational Renewal License - Лицензия</t>
  </si>
  <si>
    <t>Kaspersky Security для виртуальных и облачных сред, Server Russian Edition. 20-24 VirtualServer 1 year Renewal License - Лицензия</t>
  </si>
  <si>
    <t>Kaspersky Security для виртуальных и облачных сред, Server Russian Edition. 20-24 VirtualServer 1 year Base License - Лицензия</t>
  </si>
  <si>
    <t>Kaspersky Security для виртуальных и облачных сред, Server Russian Edition. 20-24 VirtualServer 1 year Cross-grade License - Лицензия</t>
  </si>
  <si>
    <t>Kaspersky Security для виртуальных и облачных сред, Server Russian Edition. 25-49 VirtualServer 2 year Educational License - Лицензия</t>
  </si>
  <si>
    <t>Kaspersky Security для виртуальных и облачных сред, Server Russian Edition. 25-49 VirtualServer 2 year Educational Renewal License - Лицензия</t>
  </si>
  <si>
    <t>Kaspersky Security для виртуальных и облачных сред, Server Russian Edition. 25-49 VirtualServer 2 year Renewal License - Лицензия</t>
  </si>
  <si>
    <t>Kaspersky Security для виртуальных и облачных сред, Server Russian Edition. 25-49 VirtualServer 2 year Base License - Лицензия</t>
  </si>
  <si>
    <t>Kaspersky Security для виртуальных и облачных сред, Server Russian Edition. 25-49 VirtualServer 2 year Cross-grade License - Лицензия</t>
  </si>
  <si>
    <t>Kaspersky Security для виртуальных и облачных сред, Server Russian Edition. 25-49 VirtualServer 1 year Educational License - Лицензия</t>
  </si>
  <si>
    <t>Kaspersky Security для виртуальных и облачных сред, Server Russian Edition. 25-49 VirtualServer 1 year Educational Renewal License - Лицензия</t>
  </si>
  <si>
    <t>Kaspersky Security для виртуальных и облачных сред, Server Russian Edition. 25-49 VirtualServer 1 year Renewal License - Лицензия</t>
  </si>
  <si>
    <t>Kaspersky Security для виртуальных и облачных сред, Server Russian Edition. 25-49 VirtualServer 1 year Base License - Лицензия</t>
  </si>
  <si>
    <t>Kaspersky Security для виртуальных и облачных сред, Server Russian Edition. 25-49 VirtualServer 1 year Cross-grade License - Лицензия</t>
  </si>
  <si>
    <t>Kaspersky Security для виртуальных и облачных сред, Server Russian Edition. 50-99 VirtualServer 2 year Educational License - Лицензия</t>
  </si>
  <si>
    <t>Kaspersky Security для виртуальных и облачных сред, Server Russian Edition. 50-99 VirtualServer 2 year Educational Renewal License - Лицензия</t>
  </si>
  <si>
    <t>Kaspersky Security для виртуальных и облачных сред, Server Russian Edition. 50-99 VirtualServer 2 year Renewal License - Лицензия</t>
  </si>
  <si>
    <t>Kaspersky Security для виртуальных и облачных сред, Server Russian Edition. 50-99 VirtualServer 2 year Base License - Лицензия</t>
  </si>
  <si>
    <t>Kaspersky Security для виртуальных и облачных сред, Server Russian Edition. 50-99 VirtualServer 2 year Cross-grade License - Лицензия</t>
  </si>
  <si>
    <t>Kaspersky Security для виртуальных и облачных сред, Server Russian Edition. 50-99 VirtualServer 1 year Educational License - Лицензия</t>
  </si>
  <si>
    <t>Kaspersky Security для виртуальных и облачных сред, Server Russian Edition. 50-99 VirtualServer 1 year Educational Renewal License - Лицензия</t>
  </si>
  <si>
    <t>Kaspersky Security для виртуальных и облачных сред, Server Russian Edition. 50-99 VirtualServer 1 year Renewal License - Лицензия</t>
  </si>
  <si>
    <t>Kaspersky Security для виртуальных и облачных сред, Server Russian Edition. 50-99 VirtualServer 1 year Base License - Лицензия</t>
  </si>
  <si>
    <t>Kaspersky Security для виртуальных и облачных сред, Server Russian Edition. 50-99 VirtualServer 1 year Cross-grade License - Лицензия</t>
  </si>
  <si>
    <t>Kaspersky Security для виртуальных и облачных сред, Server Russian Edition. 100-149 VirtualServer 2 year Educational License - Лицензия</t>
  </si>
  <si>
    <t>Kaspersky Security для виртуальных и облачных сред, Server Russian Edition. 100-149 VirtualServer 2 year Educational Renewal License - Лицензия</t>
  </si>
  <si>
    <t>Kaspersky Security для виртуальных и облачных сред, Server Russian Edition. 100-149 VirtualServer 2 year Renewal License - Лицензия</t>
  </si>
  <si>
    <t>Kaspersky Security для виртуальных и облачных сред, Server Russian Edition. 100-149 VirtualServer 2 year Base License - Лицензия</t>
  </si>
  <si>
    <t>Kaspersky Security для виртуальных и облачных сред, Server Russian Edition. 100-149 VirtualServer 2 year Cross-grade License - Лицензия</t>
  </si>
  <si>
    <t>Kaspersky Security для виртуальных и облачных сред, Server Russian Edition. 100-149 VirtualServer 1 year Educational License - Лицензия</t>
  </si>
  <si>
    <t>Kaspersky Security для виртуальных и облачных сред, Server Russian Edition. 100-149 VirtualServer 1 year Educational Renewal License - Лицензия</t>
  </si>
  <si>
    <t>Kaspersky Security для виртуальных и облачных сред, Server Russian Edition. 100-149 VirtualServer 1 year Renewal License - Лицензия</t>
  </si>
  <si>
    <t>Kaspersky Security для виртуальных и облачных сред, Server Russian Edition. 100-149 VirtualServer 1 year Base License - Лицензия</t>
  </si>
  <si>
    <t>Kaspersky Security для виртуальных и облачных сред, Server Russian Edition. 100-149 VirtualServer 1 year Cross-grade License - Лицензия</t>
  </si>
  <si>
    <t>Kaspersky Security для виртуальных и облачных сред, Server Russian Edition. 150-249 VirtualServer 2 year Educational License - Лицензия</t>
  </si>
  <si>
    <t>Kaspersky Security для виртуальных и облачных сред, Server Russian Edition. 150-249 VirtualServer 2 year Educational Renewal License - Лицензия</t>
  </si>
  <si>
    <t>Kaspersky Security для виртуальных и облачных сред, Server Russian Edition. 150-249 VirtualServer 2 year Renewal License - Лицензия</t>
  </si>
  <si>
    <t>Kaspersky Security для виртуальных и облачных сред, Server Russian Edition. 150-249 VirtualServer 2 year Base License - Лицензия</t>
  </si>
  <si>
    <t>Kaspersky Security для виртуальных и облачных сред, Server Russian Edition. 150-249 VirtualServer 2 year Cross-grade License - Лицензия</t>
  </si>
  <si>
    <t>Kaspersky Security для виртуальных и облачных сред, Server Russian Edition. 150-249 VirtualServer 1 year Educational License - Лицензия</t>
  </si>
  <si>
    <t>Kaspersky Security для виртуальных и облачных сред, Server Russian Edition. 150-249 VirtualServer 1 year Educational Renewal License - Лицензия</t>
  </si>
  <si>
    <t>Kaspersky Security для виртуальных и облачных сред, Server Russian Edition. 150-249 VirtualServer 1 year Renewal License - Лицензия</t>
  </si>
  <si>
    <t>Kaspersky Security для виртуальных и облачных сред, Server Russian Edition. 150-249 VirtualServer 1 year Base License - Лицензия</t>
  </si>
  <si>
    <t>Kaspersky Security для виртуальных и облачных сред, Server Russian Edition. 150-249 VirtualServer 1 year Cross-grade License - Лицензия</t>
  </si>
  <si>
    <t>Kaspersky Security для виртуальных и облачных сред, Server Russian Edition. 250-499 VirtualServer 2 year Educational License - Лицензия</t>
  </si>
  <si>
    <t>Kaspersky Security для виртуальных и облачных сред, Server Russian Edition. 250-499 VirtualServer 2 year Educational Renewal License - Лицензия</t>
  </si>
  <si>
    <t>Kaspersky Security для виртуальных и облачных сред, Server Russian Edition. 250-499 VirtualServer 2 year Renewal License - Лицензия</t>
  </si>
  <si>
    <t>Kaspersky Security для виртуальных и облачных сред, Server Russian Edition. 250-499 VirtualServer 2 year Base License - Лицензия</t>
  </si>
  <si>
    <t>Kaspersky Security для виртуальных и облачных сред, Server Russian Edition. 250-499 VirtualServer 2 year Cross-grade License - Лицензия</t>
  </si>
  <si>
    <t>Kaspersky Security для виртуальных и облачных сред, Server Russian Edition. 250-499 VirtualServer 1 year Educational License - Лицензия</t>
  </si>
  <si>
    <t>Kaspersky Security для виртуальных и облачных сред, Server Russian Edition. 250-499 VirtualServer 1 year Educational Renewal License - Лицензия</t>
  </si>
  <si>
    <t>Kaspersky Security для виртуальных и облачных сред, Server Russian Edition. 250-499 VirtualServer 1 year Renewal License - Лицензия</t>
  </si>
  <si>
    <t>Kaspersky Security для виртуальных и облачных сред, Server Russian Edition. 250-499 VirtualServer 1 year Base License - Лицензия</t>
  </si>
  <si>
    <t>Kaspersky Security для виртуальных и облачных сред, Server Russian Edition. 250-499 VirtualServer 1 year Cross-grade License - Лицензия</t>
  </si>
  <si>
    <t>Kaspersky Security for Microsoft Office 365 Russian Edition. 10-14 MailBox 2 year Educational License - Лицензия</t>
  </si>
  <si>
    <t>Kaspersky Security for Microsoft Office 365 Russian Edition. 10-14 MailBox 2 year Educational Renewal License - Лицензия</t>
  </si>
  <si>
    <t>Kaspersky Security for Microsoft Office 365 Russian Edition. 10-14 MailBox 2 year Renewal License - Лицензия</t>
  </si>
  <si>
    <t>Kaspersky Security for Microsoft Office 365 Russian Edition. 10-14 MailBox 2 year Base License - Лицензия</t>
  </si>
  <si>
    <t>Kaspersky Security for Microsoft Office 365 Russian Edition. 10-14 MailBox 2 year Cross-grade License - Лицензия</t>
  </si>
  <si>
    <t>Kaspersky Security for Microsoft Office 365 Russian Edition. 10-14 MailBox 1 year Educational License - Лицензия</t>
  </si>
  <si>
    <t>Kaspersky Security for Microsoft Office 365 Russian Edition. 10-14 MailBox 1 year Educational Renewal License - Лицензия</t>
  </si>
  <si>
    <t>Kaspersky Security for Microsoft Office 365 Russian Edition. 10-14 MailBox 1 year Renewal License - Лицензия</t>
  </si>
  <si>
    <t>Kaspersky Security for Microsoft Office 365 Russian Edition. 10-14 MailBox 1 year Base License - Лицензия</t>
  </si>
  <si>
    <t>Kaspersky Security for Microsoft Office 365 Russian Edition. 10-14 MailBox 1 year Cross-grade License - Лицензия</t>
  </si>
  <si>
    <t>Kaspersky Security for Microsoft Office 365 Russian Edition. 15-19 MailBox 2 year Educational License - Лицензия</t>
  </si>
  <si>
    <t>Kaspersky Security for Microsoft Office 365 Russian Edition. 15-19 MailBox 2 year Educational Renewal License - Лицензия</t>
  </si>
  <si>
    <t>Kaspersky Security for Microsoft Office 365 Russian Edition. 15-19 MailBox 2 year Renewal License - Лицензия</t>
  </si>
  <si>
    <t>Kaspersky Security for Microsoft Office 365 Russian Edition. 15-19 MailBox 2 year Base License - Лицензия</t>
  </si>
  <si>
    <t>Kaspersky Security for Microsoft Office 365 Russian Edition. 15-19 MailBox 2 year Cross-grade License - Лицензия</t>
  </si>
  <si>
    <t>Kaspersky Security for Microsoft Office 365 Russian Edition. 15-19 MailBox 1 year Educational License - Лицензия</t>
  </si>
  <si>
    <t>Kaspersky Security for Microsoft Office 365 Russian Edition. 15-19 MailBox 1 year Educational Renewal License - Лицензия</t>
  </si>
  <si>
    <t>Kaspersky Security for Microsoft Office 365 Russian Edition. 15-19 MailBox 1 year Renewal License - Лицензия</t>
  </si>
  <si>
    <t>Kaspersky Security for Microsoft Office 365 Russian Edition. 15-19 MailBox 1 year Base License - Лицензия</t>
  </si>
  <si>
    <t>Kaspersky Security for Microsoft Office 365 Russian Edition. 15-19 MailBox 1 year Cross-grade License - Лицензия</t>
  </si>
  <si>
    <t>Kaspersky Security for Microsoft Office 365 Russian Edition. 20-24 MailBox 2 year Educational License - Лицензия</t>
  </si>
  <si>
    <t>Kaspersky Security for Microsoft Office 365 Russian Edition. 20-24 MailBox 2 year Educational Renewal License - Лицензия</t>
  </si>
  <si>
    <t>Kaspersky Security for Microsoft Office 365 Russian Edition. 20-24 MailBox 2 year Renewal License - Лицензия</t>
  </si>
  <si>
    <t>Kaspersky Security for Microsoft Office 365 Russian Edition. 20-24 MailBox 2 year Base License - Лицензия</t>
  </si>
  <si>
    <t>Kaspersky Security for Microsoft Office 365 Russian Edition. 20-24 MailBox 2 year Cross-grade License - Лицензия</t>
  </si>
  <si>
    <t>Kaspersky Security for Microsoft Office 365 Russian Edition. 20-24 MailBox 1 year Educational License - Лицензия</t>
  </si>
  <si>
    <t>Kaspersky Security for Microsoft Office 365 Russian Edition. 20-24 MailBox 1 year Educational Renewal License - Лицензия</t>
  </si>
  <si>
    <t>Kaspersky Security for Microsoft Office 365 Russian Edition. 20-24 MailBox 1 year Renewal License - Лицензия</t>
  </si>
  <si>
    <t>Kaspersky Security for Microsoft Office 365 Russian Edition. 20-24 MailBox 1 year Base License - Лицензия</t>
  </si>
  <si>
    <t>Kaspersky Security for Microsoft Office 365 Russian Edition. 20-24 MailBox 1 year Cross-grade License - Лицензия</t>
  </si>
  <si>
    <t>Kaspersky Security for Microsoft Office 365 Russian Edition. 25-49 MailBox 2 year Educational License - Лицензия</t>
  </si>
  <si>
    <t>Kaspersky Security for Microsoft Office 365 Russian Edition. 25-49 MailBox 2 year Educational Renewal License - Лицензия</t>
  </si>
  <si>
    <t>Kaspersky Security for Microsoft Office 365 Russian Edition. 25-49 MailBox 2 year Renewal License - Лицензия</t>
  </si>
  <si>
    <t>Kaspersky Security for Microsoft Office 365 Russian Edition. 25-49 MailBox 2 year Base License - Лицензия</t>
  </si>
  <si>
    <t>Kaspersky Security for Microsoft Office 365 Russian Edition. 25-49 MailBox 2 year Cross-grade License - Лицензия</t>
  </si>
  <si>
    <t>Kaspersky Security for Microsoft Office 365 Russian Edition. 25-49 MailBox 1 year Educational License - Лицензия</t>
  </si>
  <si>
    <t>Kaspersky Security for Microsoft Office 365 Russian Edition. 25-49 MailBox 1 year Educational Renewal License - Лицензия</t>
  </si>
  <si>
    <t>Kaspersky Security for Microsoft Office 365 Russian Edition. 25-49 MailBox 1 year Renewal License - Лицензия</t>
  </si>
  <si>
    <t>Kaspersky Security for Microsoft Office 365 Russian Edition. 25-49 MailBox 1 year Base License - Лицензия</t>
  </si>
  <si>
    <t>Kaspersky Security for Microsoft Office 365 Russian Edition. 25-49 MailBox 1 year Cross-grade License - Лицензия</t>
  </si>
  <si>
    <t>Kaspersky Security for Microsoft Office 365 Russian Edition. 50-99 MailBox 2 year Educational License - Лицензия</t>
  </si>
  <si>
    <t>Kaspersky Security for Microsoft Office 365 Russian Edition. 50-99 MailBox 2 year Educational Renewal License - Лицензия</t>
  </si>
  <si>
    <t>Kaspersky Security for Microsoft Office 365 Russian Edition. 50-99 MailBox 2 year Renewal License - Лицензия</t>
  </si>
  <si>
    <t>Kaspersky Security for Microsoft Office 365 Russian Edition. 50-99 MailBox 2 year Base License - Лицензия</t>
  </si>
  <si>
    <t>Kaspersky Security for Microsoft Office 365 Russian Edition. 50-99 MailBox 2 year Cross-grade License - Лицензия</t>
  </si>
  <si>
    <t>Kaspersky Security for Microsoft Office 365 Russian Edition. 50-99 MailBox 1 year Educational License - Лицензия</t>
  </si>
  <si>
    <t>Kaspersky Security for Microsoft Office 365 Russian Edition. 50-99 MailBox 1 year Educational Renewal License - Лицензия</t>
  </si>
  <si>
    <t>Kaspersky Security for Microsoft Office 365 Russian Edition. 50-99 MailBox 1 year Renewal License - Лицензия</t>
  </si>
  <si>
    <t>Kaspersky Security for Microsoft Office 365 Russian Edition. 50-99 MailBox 1 year Base License - Лицензия</t>
  </si>
  <si>
    <t>Kaspersky Security for Microsoft Office 365 Russian Edition. 50-99 MailBox 1 year Cross-grade License - Лицензия</t>
  </si>
  <si>
    <t>Kaspersky Security for Microsoft Office 365 Russian Edition. 100-149 MailBox 2 year Educational License - Лицензия</t>
  </si>
  <si>
    <t>Kaspersky Security for Microsoft Office 365 Russian Edition. 100-149 MailBox 2 year Educational Renewal License - Лицензия</t>
  </si>
  <si>
    <t>Kaspersky Security for Microsoft Office 365 Russian Edition. 100-149 MailBox 2 year Renewal License - Лицензия</t>
  </si>
  <si>
    <t>Kaspersky Security for Microsoft Office 365 Russian Edition. 100-149 MailBox 2 year Base License - Лицензия</t>
  </si>
  <si>
    <t>Kaspersky Security for Microsoft Office 365 Russian Edition. 100-149 MailBox 2 year Cross-grade License - Лицензия</t>
  </si>
  <si>
    <t>Kaspersky Security for Microsoft Office 365 Russian Edition. 100-149 MailBox 1 year Educational License - Лицензия</t>
  </si>
  <si>
    <t>Kaspersky Security for Microsoft Office 365 Russian Edition. 100-149 MailBox 1 year Educational Renewal License - Лицензия</t>
  </si>
  <si>
    <t>Kaspersky Security for Microsoft Office 365 Russian Edition. 100-149 MailBox 1 year Renewal License - Лицензия</t>
  </si>
  <si>
    <t>Kaspersky Security for Microsoft Office 365 Russian Edition. 100-149 MailBox 1 year Base License - Лицензия</t>
  </si>
  <si>
    <t>Kaspersky Security for Microsoft Office 365 Russian Edition. 100-149 MailBox 1 year Cross-grade License - Лицензия</t>
  </si>
  <si>
    <t>Kaspersky Security for Microsoft Office 365 Russian Edition. 150-249 MailBox 2 year Educational License - Лицензия</t>
  </si>
  <si>
    <t>Kaspersky Security for Microsoft Office 365 Russian Edition. 150-249 MailBox 2 year Educational Renewal License - Лицензия</t>
  </si>
  <si>
    <t>Kaspersky Security for Microsoft Office 365 Russian Edition. 150-249 MailBox 2 year Renewal License - Лицензия</t>
  </si>
  <si>
    <t>Kaspersky Security for Microsoft Office 365 Russian Edition. 150-249 MailBox 2 year Base License - Лицензия</t>
  </si>
  <si>
    <t>Kaspersky Security for Microsoft Office 365 Russian Edition. 150-249 MailBox 2 year Cross-grade License - Лицензия</t>
  </si>
  <si>
    <t>Kaspersky Security for Microsoft Office 365 Russian Edition. 150-249 MailBox 1 year Educational License - Лицензия</t>
  </si>
  <si>
    <t>Kaspersky Security for Microsoft Office 365 Russian Edition. 150-249 MailBox 1 year Educational Renewal License - Лицензия</t>
  </si>
  <si>
    <t>Kaspersky Security for Microsoft Office 365 Russian Edition. 150-249 MailBox 1 year Renewal License - Лицензия</t>
  </si>
  <si>
    <t>Kaspersky Security for Microsoft Office 365 Russian Edition. 150-249 MailBox 1 year Base License - Лицензия</t>
  </si>
  <si>
    <t>Kaspersky Security for Microsoft Office 365 Russian Edition. 150-249 MailBox 1 year Cross-grade License - Лицензия</t>
  </si>
  <si>
    <t>Kaspersky Security for Microsoft Office 365 Russian Edition. 250-499 MailBox 2 year Educational License - Лицензия</t>
  </si>
  <si>
    <t>Kaspersky Security for Microsoft Office 365 Russian Edition. 250-499 MailBox 2 year Educational Renewal License - Лицензия</t>
  </si>
  <si>
    <t>Kaspersky Security for Microsoft Office 365 Russian Edition. 250-499 MailBox 2 year Renewal License - Лицензия</t>
  </si>
  <si>
    <t>Kaspersky Security for Microsoft Office 365 Russian Edition. 250-499 MailBox 2 year Base License - Лицензия</t>
  </si>
  <si>
    <t>Kaspersky Security for Microsoft Office 365 Russian Edition. 250-499 MailBox 2 year Cross-grade License - Лицензия</t>
  </si>
  <si>
    <t>Kaspersky Security for Microsoft Office 365 Russian Edition. 250-499 MailBox 1 year Educational License - Лицензия</t>
  </si>
  <si>
    <t>Kaspersky Security for Microsoft Office 365 Russian Edition. 250-499 MailBox 1 year Educational Renewal License - Лицензия</t>
  </si>
  <si>
    <t>Kaspersky Security for Microsoft Office 365 Russian Edition. 250-499 MailBox 1 year Renewal License - Лицензия</t>
  </si>
  <si>
    <t>Kaspersky Security for Microsoft Office 365 Russian Edition. 250-499 MailBox 1 year Base License - Лицензия</t>
  </si>
  <si>
    <t>Kaspersky Security for Microsoft Office 365 Russian Edition. 250-499 MailBox 1 year Cross-grade License - Лицензия</t>
  </si>
  <si>
    <t>Kaspersky Security для интернет-шлюзов Russian Edition. 10-14 Node 2 year Educational License - Лицензия</t>
  </si>
  <si>
    <t>Kaspersky Security для интернет-шлюзов Russian Edition. 10-14 Node 2 year Educational Renewal License - Лицензия</t>
  </si>
  <si>
    <t>Kaspersky Security для интернет-шлюзов Russian Edition. 10-14 Node 2 year Renewal License - Лицензия</t>
  </si>
  <si>
    <t>Kaspersky Security для интернет-шлюзов Russian Edition. 10-14 Node 2 year Base License - Лицензия</t>
  </si>
  <si>
    <t>Kaspersky Security для интернет-шлюзов Russian Edition. 10-14 Node 2 year Cross-grade License - Лицензия</t>
  </si>
  <si>
    <t>Kaspersky Security для интернет-шлюзов Russian Edition. 10-14 Node 1 year Educational License - Лицензия</t>
  </si>
  <si>
    <t>Kaspersky Security для интернет-шлюзов Russian Edition. 10-14 Node 1 year Educational Renewal License - Лицензия</t>
  </si>
  <si>
    <t>Kaspersky Security для интернет-шлюзов Russian Edition. 10-14 Node 1 year Renewal License - Лицензия</t>
  </si>
  <si>
    <t>Kaspersky Security для интернет-шлюзов Russian Edition. 10-14 Node 1 year Base License - Лицензия</t>
  </si>
  <si>
    <t>Kaspersky Security для интернет-шлюзов Russian Edition. 10-14 Node 1 year Cross-grade License - Лицензия</t>
  </si>
  <si>
    <t>Kaspersky Security для интернет-шлюзов Russian Edition. 15-19 Node 2 year Educational License - Лицензия</t>
  </si>
  <si>
    <t>Kaspersky Security для интернет-шлюзов Russian Edition. 15-19 Node 2 year Educational Renewal License - Лицензия</t>
  </si>
  <si>
    <t>Kaspersky Security для интернет-шлюзов Russian Edition. 15-19 Node 2 year Renewal License - Лицензия</t>
  </si>
  <si>
    <t>Kaspersky Security для интернет-шлюзов Russian Edition. 15-19 Node 2 year Base License - Лицензия</t>
  </si>
  <si>
    <t>Kaspersky Security для интернет-шлюзов Russian Edition. 15-19 Node 2 year Cross-grade License - Лицензия</t>
  </si>
  <si>
    <t>Kaspersky Security для интернет-шлюзов Russian Edition. 15-19 Node 1 year Educational License - Лицензия</t>
  </si>
  <si>
    <t>Kaspersky Security для интернет-шлюзов Russian Edition. 15-19 Node 1 year Educational Renewal License - Лицензия</t>
  </si>
  <si>
    <t>Kaspersky Security для интернет-шлюзов Russian Edition. 15-19 Node 1 year Renewal License - Лицензия</t>
  </si>
  <si>
    <t>Kaspersky Security для интернет-шлюзов Russian Edition. 15-19 Node 1 year Base License - Лицензия</t>
  </si>
  <si>
    <t>Kaspersky Security для интернет-шлюзов Russian Edition. 15-19 Node 1 year Cross-grade License - Лицензия</t>
  </si>
  <si>
    <t>Kaspersky Security для интернет-шлюзов Russian Edition. 20-24 Node 2 year Educational License - Лицензия</t>
  </si>
  <si>
    <t>Kaspersky Security для интернет-шлюзов Russian Edition. 20-24 Node 2 year Educational Renewal License - Лицензия</t>
  </si>
  <si>
    <t>Kaspersky Security для интернет-шлюзов Russian Edition. 20-24 Node 2 year Renewal License - Лицензия</t>
  </si>
  <si>
    <t>Kaspersky Security для интернет-шлюзов Russian Edition. 20-24 Node 2 year Base License - Лицензия</t>
  </si>
  <si>
    <t>Kaspersky Security для интернет-шлюзов Russian Edition. 20-24 Node 2 year Cross-grade License - Лицензия</t>
  </si>
  <si>
    <t>Kaspersky Security для интернет-шлюзов Russian Edition. 20-24 Node 1 year Educational License - Лицензия</t>
  </si>
  <si>
    <t>Kaspersky Security для интернет-шлюзов Russian Edition. 20-24 Node 1 year Educational Renewal License - Лицензия</t>
  </si>
  <si>
    <t>Kaspersky Security для интернет-шлюзов Russian Edition. 20-24 Node 1 year Renewal License - Лицензия</t>
  </si>
  <si>
    <t>Kaspersky Security для интернет-шлюзов Russian Edition. 20-24 Node 1 year Base License - Лицензия</t>
  </si>
  <si>
    <t>Kaspersky Security для интернет-шлюзов Russian Edition. 20-24 Node 1 year Cross-grade License - Лицензия</t>
  </si>
  <si>
    <t>Kaspersky Security для интернет-шлюзов Russian Edition. 25-49 Node 2 year Educational License - Лицензия</t>
  </si>
  <si>
    <t>Kaspersky Security для интернет-шлюзов Russian Edition. 25-49 Node 2 year Educational Renewal License - Лицензия</t>
  </si>
  <si>
    <t>Kaspersky Security для интернет-шлюзов Russian Edition. 25-49 Node 2 year Renewal License - Лицензия</t>
  </si>
  <si>
    <t>Kaspersky Security для интернет-шлюзов Russian Edition. 25-49 Node 2 year Base License - Лицензия</t>
  </si>
  <si>
    <t>Kaspersky Security для интернет-шлюзов Russian Edition. 25-49 Node 2 year Cross-grade License - Лицензия</t>
  </si>
  <si>
    <t>Kaspersky Security для интернет-шлюзов Russian Edition. 25-49 Node 1 year Educational License - Лицензия</t>
  </si>
  <si>
    <t>Kaspersky Security для интернет-шлюзов Russian Edition. 25-49 Node 1 year Educational Renewal License - Лицензия</t>
  </si>
  <si>
    <t>Kaspersky Security для интернет-шлюзов Russian Edition. 25-49 Node 1 year Renewal License - Лицензия</t>
  </si>
  <si>
    <t>Kaspersky Security для интернет-шлюзов Russian Edition. 25-49 Node 1 year Base License - Лицензия</t>
  </si>
  <si>
    <t>Kaspersky Security для интернет-шлюзов Russian Edition. 25-49 Node 1 year Cross-grade License - Лицензия</t>
  </si>
  <si>
    <t>Kaspersky Security для интернет-шлюзов Russian Edition. 50-99 Node 2 year Educational License - Лицензия</t>
  </si>
  <si>
    <t>Kaspersky Security для интернет-шлюзов Russian Edition. 50-99 Node 2 year Educational Renewal License - Лицензия</t>
  </si>
  <si>
    <t>Kaspersky Security для интернет-шлюзов Russian Edition. 50-99 Node 2 year Renewal License - Лицензия</t>
  </si>
  <si>
    <t>Kaspersky Security для интернет-шлюзов Russian Edition. 50-99 Node 2 year Base License - Лицензия</t>
  </si>
  <si>
    <t>Kaspersky Security для интернет-шлюзов Russian Edition. 50-99 Node 2 year Cross-grade License - Лицензия</t>
  </si>
  <si>
    <t>Kaspersky Security для интернет-шлюзов Russian Edition. 50-99 Node 1 year Educational License - Лицензия</t>
  </si>
  <si>
    <t>Kaspersky Security для интернет-шлюзов Russian Edition. 50-99 Node 1 year Educational Renewal License - Лицензия</t>
  </si>
  <si>
    <t>Kaspersky Security для интернет-шлюзов Russian Edition. 50-99 Node 1 year Renewal License - Лицензия</t>
  </si>
  <si>
    <t>Kaspersky Security для интернет-шлюзов Russian Edition. 50-99 Node 1 year Base License - Лицензия</t>
  </si>
  <si>
    <t>Kaspersky Security для интернет-шлюзов Russian Edition. 50-99 Node 1 year Cross-grade License - Лицензия</t>
  </si>
  <si>
    <t>Kaspersky Security для интернет-шлюзов Russian Edition. 100-149 Node 2 year Educational License - Лицензия</t>
  </si>
  <si>
    <t>Kaspersky Security для интернет-шлюзов Russian Edition. 100-149 Node 2 year Educational Renewal License - Лицензия</t>
  </si>
  <si>
    <t>Kaspersky Security для интернет-шлюзов Russian Edition. 100-149 Node 2 year Renewal License - Лицензия</t>
  </si>
  <si>
    <t>Kaspersky Security для интернет-шлюзов Russian Edition. 100-149 Node 2 year Base License - Лицензия</t>
  </si>
  <si>
    <t>Kaspersky Security для интернет-шлюзов Russian Edition. 100-149 Node 2 year Cross-grade License - Лицензия</t>
  </si>
  <si>
    <t>Kaspersky Security для интернет-шлюзов Russian Edition. 100-149 Node 1 year Educational License - Лицензия</t>
  </si>
  <si>
    <t>Kaspersky Security для интернет-шлюзов Russian Edition. 100-149 Node 1 year Educational Renewal License - Лицензия</t>
  </si>
  <si>
    <t>Kaspersky Security для интернет-шлюзов Russian Edition. 100-149 Node 1 year Renewal License - Лицензия</t>
  </si>
  <si>
    <t>Kaspersky Security для интернет-шлюзов Russian Edition. 100-149 Node 1 year Base License - Лицензия</t>
  </si>
  <si>
    <t>Kaspersky Security для интернет-шлюзов Russian Edition. 100-149 Node 1 year Cross-grade License - Лицензия</t>
  </si>
  <si>
    <t>Kaspersky Security для интернет-шлюзов Russian Edition. 150-249 Node 2 year Educational License - Лицензия</t>
  </si>
  <si>
    <t>Kaspersky Security для интернет-шлюзов Russian Edition. 150-249 Node 2 year Educational Renewal License - Лицензия</t>
  </si>
  <si>
    <t>Kaspersky Security для интернет-шлюзов Russian Edition. 150-249 Node 2 year Renewal License - Лицензия</t>
  </si>
  <si>
    <t>Kaspersky Security для интернет-шлюзов Russian Edition. 150-249 Node 2 year Base License - Лицензия</t>
  </si>
  <si>
    <t>Kaspersky Security для интернет-шлюзов Russian Edition. 150-249 Node 2 year Cross-grade License - Лицензия</t>
  </si>
  <si>
    <t>Kaspersky Security для интернет-шлюзов Russian Edition. 150-249 Node 1 year Educational License - Лицензия</t>
  </si>
  <si>
    <t>Kaspersky Security для интернет-шлюзов Russian Edition. 150-249 Node 1 year Educational Renewal License - Лицензия</t>
  </si>
  <si>
    <t>Kaspersky Security для интернет-шлюзов Russian Edition. 150-249 Node 1 year Renewal License - Лицензия</t>
  </si>
  <si>
    <t>Kaspersky Security для интернет-шлюзов Russian Edition. 150-249 Node 1 year Base License - Лицензия</t>
  </si>
  <si>
    <t>Kaspersky Security для интернет-шлюзов Russian Edition. 150-249 Node 1 year Cross-grade License - Лицензия</t>
  </si>
  <si>
    <t>Kaspersky Security для интернет-шлюзов Russian Edition. 250-499 Node 2 year Educational License - Лицензия</t>
  </si>
  <si>
    <t>Kaspersky Security для интернет-шлюзов Russian Edition. 250-499 Node 2 year Educational Renewal License - Лицензия</t>
  </si>
  <si>
    <t>Kaspersky Security для интернет-шлюзов Russian Edition. 250-499 Node 2 year Renewal License - Лицензия</t>
  </si>
  <si>
    <t>Kaspersky Security для интернет-шлюзов Russian Edition. 250-499 Node 2 year Base License - Лицензия</t>
  </si>
  <si>
    <t>Kaspersky Security для интернет-шлюзов Russian Edition. 250-499 Node 2 year Cross-grade License - Лицензия</t>
  </si>
  <si>
    <t>Kaspersky Security для интернет-шлюзов Russian Edition. 250-499 Node 1 year Educational License - Лицензия</t>
  </si>
  <si>
    <t>Kaspersky Security для интернет-шлюзов Russian Edition. 250-499 Node 1 year Educational Renewal License - Лицензия</t>
  </si>
  <si>
    <t>Kaspersky Security для интернет-шлюзов Russian Edition. 250-499 Node 1 year Renewal License - Лицензия</t>
  </si>
  <si>
    <t>Kaspersky Security для интернет-шлюзов Russian Edition. 250-499 Node 1 year Base License - Лицензия</t>
  </si>
  <si>
    <t>Kaspersky Security для интернет-шлюзов Russian Edition. 250-499 Node 1 year Cross-grade License - Лицензия</t>
  </si>
  <si>
    <t>Kaspersky Symphony Security Russian Edition. 10-14 Node 2 year Renewal License - Лицензия</t>
  </si>
  <si>
    <t>Kaspersky Symphony Security Russian Edition. 10-14 Node 2 year Base License - Лицензия</t>
  </si>
  <si>
    <t>Kaspersky Symphony Security Russian Edition. 10-14 Node 2 year Cross-grade License - Лицензия</t>
  </si>
  <si>
    <t>Kaspersky Symphony Security Russian Edition. 10-14 Node 1 year Renewal License - Лицензия</t>
  </si>
  <si>
    <t>Kaspersky Symphony Security Russian Edition. 10-14 Node 1 year Base License - Лицензия</t>
  </si>
  <si>
    <t>Kaspersky Symphony Security Russian Edition. 10-14 Node 1 year Cross-grade License - Лицензия</t>
  </si>
  <si>
    <t>Kaspersky Symphony Security Russian Edition. 15-19 Node 2 year Renewal License - Лицензия</t>
  </si>
  <si>
    <t>Kaspersky Symphony Security Russian Edition. 15-19 Node 2 year Base License - Лицензия</t>
  </si>
  <si>
    <t>Kaspersky Symphony Security Russian Edition. 15-19 Node 2 year Cross-grade License - Лицензия</t>
  </si>
  <si>
    <t>Kaspersky Symphony Security Russian Edition. 15-19 Node 1 year Renewal License - Лицензия</t>
  </si>
  <si>
    <t>Kaspersky Symphony Security Russian Edition. 15-19 Node 1 year Base License - Лицензия</t>
  </si>
  <si>
    <t>Kaspersky Symphony Security Russian Edition. 15-19 Node 1 year Cross-grade License - Лицензия</t>
  </si>
  <si>
    <t>Kaspersky Symphony Security Russian Edition. 20-24 Node 2 year Renewal License - Лицензия</t>
  </si>
  <si>
    <t>Kaspersky Symphony Security Russian Edition. 20-24 Node 2 year Base License - Лицензия</t>
  </si>
  <si>
    <t>Kaspersky Symphony Security Russian Edition. 20-24 Node 2 year Cross-grade License - Лицензия</t>
  </si>
  <si>
    <t>Kaspersky Symphony Security Russian Edition. 20-24 Node 1 year Renewal License - Лицензия</t>
  </si>
  <si>
    <t>Kaspersky Symphony Security Russian Edition. 20-24 Node 1 year Base License - Лицензия</t>
  </si>
  <si>
    <t>Kaspersky Symphony Security Russian Edition. 20-24 Node 1 year Cross-grade License - Лицензия</t>
  </si>
  <si>
    <t>Kaspersky Symphony Security Russian Edition. 25-49 Node 2 year Renewal License - Лицензия</t>
  </si>
  <si>
    <t>Kaspersky Symphony Security Russian Edition. 25-49 Node 2 year Base License - Лицензия</t>
  </si>
  <si>
    <t>Kaspersky Symphony Security Russian Edition. 25-49 Node 2 year Cross-grade License - Лицензия</t>
  </si>
  <si>
    <t>Kaspersky Symphony Security Russian Edition. 25-49 Node 1 year Renewal License - Лицензия</t>
  </si>
  <si>
    <t>Kaspersky Symphony Security Russian Edition. 25-49 Node 1 year Base License - Лицензия</t>
  </si>
  <si>
    <t>Kaspersky Symphony Security Russian Edition. 25-49 Node 1 year Cross-grade License - Лицензия</t>
  </si>
  <si>
    <t>Kaspersky Symphony Security Russian Edition. 50-99 Node 2 year Renewal License - Лицензия</t>
  </si>
  <si>
    <t>Kaspersky Symphony Security Russian Edition. 50-99 Node 2 year Base License - Лицензия</t>
  </si>
  <si>
    <t>Kaspersky Symphony Security Russian Edition. 50-99 Node 2 year Cross-grade License - Лицензия</t>
  </si>
  <si>
    <t>Kaspersky Symphony Security Russian Edition. 50-99 Node 1 year Renewal License - Лицензия</t>
  </si>
  <si>
    <t>Kaspersky Symphony Security Russian Edition. 50-99 Node 1 year Base License - Лицензия</t>
  </si>
  <si>
    <t>Kaspersky Symphony Security Russian Edition. 50-99 Node 1 year Cross-grade License - Лицензия</t>
  </si>
  <si>
    <t>Kaspersky Symphony Security Russian Edition. 100-149 Node 2 year Renewal License - Лицензия</t>
  </si>
  <si>
    <t>Kaspersky Symphony Security Russian Edition. 100-149 Node 2 year Base License - Лицензия</t>
  </si>
  <si>
    <t>Kaspersky Symphony Security Russian Edition. 100-149 Node 2 year Cross-grade License - Лицензия</t>
  </si>
  <si>
    <t>Kaspersky Symphony Security Russian Edition. 100-149 Node 1 year Renewal License - Лицензия</t>
  </si>
  <si>
    <t>Kaspersky Symphony Security Russian Edition. 100-149 Node 1 year Base License - Лицензия</t>
  </si>
  <si>
    <t>Kaspersky Symphony Security Russian Edition. 100-149 Node 1 year Cross-grade License - Лицензия</t>
  </si>
  <si>
    <t>Kaspersky Symphony Security Russian Edition. 150-249 Node 2 year Renewal License - Лицензия</t>
  </si>
  <si>
    <t>Kaspersky Symphony Security Russian Edition. 150-249 Node 2 year Base License - Лицензия</t>
  </si>
  <si>
    <t>Kaspersky Symphony Security Russian Edition. 150-249 Node 2 year Cross-grade License - Лицензия</t>
  </si>
  <si>
    <t>Kaspersky Symphony Security Russian Edition. 150-249 Node 1 year Renewal License - Лицензия</t>
  </si>
  <si>
    <t>Kaspersky Symphony Security Russian Edition. 150-249 Node 1 year Base License - Лицензия</t>
  </si>
  <si>
    <t>Kaspersky Symphony Security Russian Edition. 150-249 Node 1 year Cross-grade License - Лицензия</t>
  </si>
  <si>
    <t>Kaspersky Symphony Security Russian Edition. 250-499 Node 2 year Renewal License - Лицензия</t>
  </si>
  <si>
    <t>Kaspersky Symphony Security Russian Edition. 250-499 Node 2 year Base License - Лицензия</t>
  </si>
  <si>
    <t>Kaspersky Symphony Security Russian Edition. 250-499 Node 2 year Cross-grade License - Лицензия</t>
  </si>
  <si>
    <t>Kaspersky Symphony Security Russian Edition. 250-499 Node 1 year Renewal License - Лицензия</t>
  </si>
  <si>
    <t>Kaspersky Symphony Security Russian Edition. 250-499 Node 1 year Base License - Лицензия</t>
  </si>
  <si>
    <t>Kaspersky Symphony Security Russian Edition. 250-499 Node 1 year Cross-grade License - Лицензия</t>
  </si>
  <si>
    <t>Kaspersky Symphony MDR Russian Edition. 250-499 Node 2 year Renewal License - Лицензия</t>
  </si>
  <si>
    <t>Kaspersky Symphony MDR Russian Edition. 250-499 Node 2 year Base License - Лицензия</t>
  </si>
  <si>
    <t>Kaspersky Symphony MDR Russian Edition. 250-499 Node 2 year Cross-grade License - Лицензия</t>
  </si>
  <si>
    <t>Kaspersky Symphony MDR Russian Edition. 250-499 Node 1 year Renewal License - Лицензия</t>
  </si>
  <si>
    <t>Kaspersky Symphony MDR Russian Edition. 250-499 Node 1 year Base License - Лицензия</t>
  </si>
  <si>
    <t>Kaspersky Symphony MDR Russian Edition. 250-499 Node 1 year Cross-grade License - Лицензия</t>
  </si>
  <si>
    <t>Kaspersky Small Office Security for Desktops, Mobiles and File Servers (fixed-date) Russian Edition. 5-9 Mobile device; 5-9 Desktop; 1 - FileServer; 5-9 User 2 year Renewal License - Лицензия</t>
  </si>
  <si>
    <t>Kaspersky Small Office Security for Desktops, Mobiles and File Servers (fixed-date) Russian Edition. 5-9 Mobile device; 5-9 Desktop; 1 - FileServer; 5-9 User 2 year Base License - Лицензия</t>
  </si>
  <si>
    <t>Kaspersky Small Office Security for Desktops, Mobiles and File Servers (fixed-date) Russian Edition. 5-9 Mobile device; 5-9 Desktop; 1 - FileServer; 5-9 User 2 year Cross-grade License - Лицензия</t>
  </si>
  <si>
    <t>Kaspersky Small Office Security for Desktops, Mobiles and File Servers (fixed-date) Russian Edition. 5-9 Mobile device; 5-9 Desktop; 1 - FileServer; 5-9 User 1 year Renewal License - Лицензия</t>
  </si>
  <si>
    <t>Kaspersky Small Office Security for Desktops, Mobiles and File Servers (fixed-date) Russian Edition. 5-9 Mobile device; 5-9 Desktop; 1 - FileServer; 5-9 User 1 year Base License - Лицензия</t>
  </si>
  <si>
    <t>Kaspersky Small Office Security for Desktops, Mobiles and File Servers (fixed-date) Russian Edition. 5-9 Mobile device; 5-9 Desktop; 1 - FileServer; 5-9 User 1 year Cross-grade License - Лицензия</t>
  </si>
  <si>
    <t>Kaspersky Small Office Security for Desktops, Mobiles and File Servers (fixed-date) Russian Edition. 10-14 Mobile device; 10-14 Desktop; 1 - FileServer; 10-14 User 2 year Renewal License - Лицензия</t>
  </si>
  <si>
    <t>Kaspersky Small Office Security for Desktops, Mobiles and File Servers (fixed-date) Russian Edition. 10-14 Mobile device; 10-14 Desktop; 1 - FileServer; 10-14 User 2 year Base License - Лицензия</t>
  </si>
  <si>
    <t>Kaspersky Small Office Security for Desktops, Mobiles and File Servers (fixed-date) Russian Edition. 10-14 Mobile device; 10-14 Desktop; 1 - FileServer; 10-14 User 2 year Cross-grade License - Лицензия</t>
  </si>
  <si>
    <t>Kaspersky Small Office Security for Desktops, Mobiles and File Servers (fixed-date) Russian Edition. 10-14 Mobile device; 10-14 Desktop; 1 - FileServer; 10-14 User 1 year Renewal License - Лицензия</t>
  </si>
  <si>
    <t>Kaspersky Small Office Security for Desktops, Mobiles and File Servers (fixed-date) Russian Edition. 10-14 Mobile device; 10-14 Desktop; 1 - FileServer; 10-14 User 1 year Base License - Лицензия</t>
  </si>
  <si>
    <t>Kaspersky Small Office Security for Desktops, Mobiles and File Servers (fixed-date) Russian Edition. 10-14 Mobile device; 10-14 Desktop; 1 - FileServer; 10-14 User 1 year Cross-grade License - Лицензия</t>
  </si>
  <si>
    <t>Kaspersky Small Office Security for Desktops, Mobiles and File Servers (fixed-date) Russian Edition. 15-19 Mobile device; 15-19 Desktop; 2 - FileServer; 15-19 User 2 year Renewal License - Лицензия</t>
  </si>
  <si>
    <t>Kaspersky Small Office Security for Desktops, Mobiles and File Servers (fixed-date) Russian Edition. 15-19 Mobile device; 15-19 Desktop; 2 - FileServer; 15-19 User 2 year Base License - Лицензия</t>
  </si>
  <si>
    <t>Kaspersky Small Office Security for Desktops, Mobiles and File Servers (fixed-date) Russian Edition. 15-19 Mobile device; 15-19 Desktop; 2 - FileServer; 15-19 User 2 year Cross-grade License - Лицензия</t>
  </si>
  <si>
    <t>Kaspersky Small Office Security for Desktops, Mobiles and File Servers (fixed-date) Russian Edition. 15-19 Mobile device; 15-19 Desktop; 2 - FileServer; 15-19 User 1 year Renewal License - Лицензия</t>
  </si>
  <si>
    <t>Kaspersky Small Office Security for Desktops, Mobiles and File Servers (fixed-date) Russian Edition. 15-19 Mobile device; 15-19 Desktop; 2 - FileServer; 15-19 User 1 year Base License - Лицензия</t>
  </si>
  <si>
    <t>Kaspersky Small Office Security for Desktops, Mobiles and File Servers (fixed-date) Russian Edition. 15-19 Mobile device; 15-19 Desktop; 2 - FileServer; 15-19 User 1 year Cross-grade License - Лицензия</t>
  </si>
  <si>
    <t>Kaspersky Small Office Security for Desktops, Mobiles and File Servers (fixed-date) Russian Edition. 20-24 Mobile device; 20-24 Desktop; 2 - FileServer; 20-24 User 2 year Renewal License - Лицензия</t>
  </si>
  <si>
    <t>Kaspersky Small Office Security for Desktops, Mobiles and File Servers (fixed-date) Russian Edition. 20-24 Mobile device; 20-24 Desktop; 2 - FileServer; 20-24 User 2 year Base License - Лицензия</t>
  </si>
  <si>
    <t>Kaspersky Small Office Security for Desktops, Mobiles and File Servers (fixed-date) Russian Edition. 20-24 Mobile device; 20-24 Desktop; 2 - FileServer; 20-24 User 2 year Cross-grade License - Лицензия</t>
  </si>
  <si>
    <t>Kaspersky Small Office Security for Desktops, Mobiles and File Servers (fixed-date) Russian Edition. 20-24 Mobile device; 20-24 Desktop; 2 - FileServer; 20-24 User 1 year Renewal License - Лицензия</t>
  </si>
  <si>
    <t>Kaspersky Small Office Security for Desktops, Mobiles and File Servers (fixed-date) Russian Edition. 20-24 Mobile device; 20-24 Desktop; 2 - FileServer; 20-24 User 1 year Base License - Лицензия</t>
  </si>
  <si>
    <t>Kaspersky Small Office Security for Desktops, Mobiles and File Servers (fixed-date) Russian Edition. 20-24 Mobile device; 20-24 Desktop; 2 - FileServer; 20-24 User 1 year Cross-grade License - Лицензия</t>
  </si>
  <si>
    <t>Kaspersky Small Office Security for Desktops, Mobiles and File Servers (fixed-date) Russian Edition. 25-Mobile device; 25-Desktop; 3-FileServer; 25-User 2 year Renewal License Pack - Лицензия</t>
  </si>
  <si>
    <t>Kaspersky Small Office Security for Desktops, Mobiles and File Servers (fixed-date) Russian Edition. 25-Mobile device; 25-Desktop; 3-FileServer; 25-User 2 year Base License Pack - Лицензия</t>
  </si>
  <si>
    <t>Kaspersky Small Office Security for Desktops, Mobiles and File Servers (fixed-date) Russian Edition. 25-Mobile device; 25-Desktop; 3-FileServer; 25-User 1 year Renewal License Pack - Лицензия</t>
  </si>
  <si>
    <t>Kaspersky Small Office Security for Desktops, Mobiles and File Servers (fixed-date) Russian Edition. 25-Mobile device; 25-Desktop; 3-FileServer; 25-User 1 year Base License Pack - Лицензия</t>
  </si>
  <si>
    <t>Kaspersky Security для виртуальных и облачных сред – Enterprise Edition, CPU Russian Edition. 1 - CPU 2 year Educational License - Лицензия</t>
  </si>
  <si>
    <t>Kaspersky Security для виртуальных и облачных сред – Enterprise Edition, CPU Russian Edition. 1 - CPU 2 year Educational Renewal License - Лицензия</t>
  </si>
  <si>
    <t>Kaspersky Security для виртуальных и облачных сред – Enterprise Edition, CPU Russian Edition. 1 - CPU 2 year Renewal License - Лицензия</t>
  </si>
  <si>
    <t>Kaspersky Security для виртуальных и облачных сред – Enterprise Edition, CPU Russian Edition. 1 - CPU 2 year Base License - Лицензия</t>
  </si>
  <si>
    <t>Kaspersky Security для виртуальных и облачных сред – Enterprise Edition, CPU Russian Edition. 1 - CPU 2 year Cross-grade License - Лицензия</t>
  </si>
  <si>
    <t>Kaspersky Security для виртуальных и облачных сред – Enterprise Edition, CPU Russian Edition. 1 - CPU 1 year Educational License - Лицензия</t>
  </si>
  <si>
    <t>Kaspersky Security для виртуальных и облачных сред – Enterprise Edition, CPU Russian Edition. 1 - CPU 1 year Educational Renewal License - Лицензия</t>
  </si>
  <si>
    <t>Kaspersky Security для виртуальных и облачных сред – Enterprise Edition, CPU Russian Edition. 1 - CPU 1 year Renewal License - Лицензия</t>
  </si>
  <si>
    <t>Kaspersky Security для виртуальных и облачных сред – Enterprise Edition, CPU Russian Edition. 1 - CPU 1 year Base License - Лицензия</t>
  </si>
  <si>
    <t>Kaspersky Security для виртуальных и облачных сред – Enterprise Edition, CPU Russian Edition. 1 - CPU 1 year Cross-grade License - Лицензия</t>
  </si>
  <si>
    <t>Kaspersky Security для виртуальных и облачных сред – Enterprise Edition, CPU Russian Edition. 2 - CPU 2 year Educational License - Лицензия</t>
  </si>
  <si>
    <t>Kaspersky Security для виртуальных и облачных сред – Enterprise Edition, CPU Russian Edition. 2 - CPU 2 year Educational Renewal License - Лицензия</t>
  </si>
  <si>
    <t>Kaspersky Security для виртуальных и облачных сред – Enterprise Edition, CPU Russian Edition. 2 - CPU 2 year Renewal License - Лицензия</t>
  </si>
  <si>
    <t>Kaspersky Security для виртуальных и облачных сред – Enterprise Edition, CPU Russian Edition. 2 - CPU 2 year Base License - Лицензия</t>
  </si>
  <si>
    <t>Kaspersky Security для виртуальных и облачных сред – Enterprise Edition, CPU Russian Edition. 2 - CPU 2 year Cross-grade License - Лицензия</t>
  </si>
  <si>
    <t>Kaspersky Security для виртуальных и облачных сред – Enterprise Edition, CPU Russian Edition. 2 - CPU 1 year Educational License - Лицензия</t>
  </si>
  <si>
    <t>Kaspersky Security для виртуальных и облачных сред – Enterprise Edition, CPU Russian Edition. 2 - CPU 1 year Educational Renewal License - Лицензия</t>
  </si>
  <si>
    <t>Kaspersky Security для виртуальных и облачных сред – Enterprise Edition, CPU Russian Edition. 2 - CPU 1 year Renewal License - Лицензия</t>
  </si>
  <si>
    <t>Kaspersky Security для виртуальных и облачных сред – Enterprise Edition, CPU Russian Edition. 2 - CPU 1 year Base License - Лицензия</t>
  </si>
  <si>
    <t>Kaspersky Security для виртуальных и облачных сред – Enterprise Edition, CPU Russian Edition. 2 - CPU 1 year Cross-grade License - Лицензия</t>
  </si>
  <si>
    <t>Kaspersky Security для виртуальных и облачных сред – Enterprise Edition, CPU Russian Edition. 3 - CPU 2 year Educational License - Лицензия</t>
  </si>
  <si>
    <t>Kaspersky Security для виртуальных и облачных сред – Enterprise Edition, CPU Russian Edition. 3 - CPU 2 year Educational Renewal License - Лицензия</t>
  </si>
  <si>
    <t>Kaspersky Security для виртуальных и облачных сред – Enterprise Edition, CPU Russian Edition. 3 - CPU 2 year Renewal License - Лицензия</t>
  </si>
  <si>
    <t>Kaspersky Security для виртуальных и облачных сред – Enterprise Edition, CPU Russian Edition. 3 - CPU 2 year Base License - Лицензия</t>
  </si>
  <si>
    <t>Kaspersky Security для виртуальных и облачных сред – Enterprise Edition, CPU Russian Edition. 3 - CPU 2 year Cross-grade License - Лицензия</t>
  </si>
  <si>
    <t>Kaspersky Security для виртуальных и облачных сред – Enterprise Edition, CPU Russian Edition. 3 - CPU 1 year Educational License - Лицензия</t>
  </si>
  <si>
    <t>Kaspersky Security для виртуальных и облачных сред – Enterprise Edition, CPU Russian Edition. 3 - CPU 1 year Educational Renewal License - Лицензия</t>
  </si>
  <si>
    <t>Kaspersky Security для виртуальных и облачных сред – Enterprise Edition, CPU Russian Edition. 3 - CPU 1 year Renewal License - Лицензия</t>
  </si>
  <si>
    <t>Kaspersky Security для виртуальных и облачных сред – Enterprise Edition, CPU Russian Edition. 3 - CPU 1 year Base License - Лицензия</t>
  </si>
  <si>
    <t>Kaspersky Security для виртуальных и облачных сред – Enterprise Edition, CPU Russian Edition. 3 - CPU 1 year Cross-grade License - Лицензия</t>
  </si>
  <si>
    <t>Kaspersky Security для виртуальных и облачных сред – Enterprise Edition, CPU Russian Edition. 4 - CPU 2 year Educational License - Лицензия</t>
  </si>
  <si>
    <t>Kaspersky Security для виртуальных и облачных сред – Enterprise Edition, CPU Russian Edition. 4 - CPU 2 year Educational Renewal License - Лицензия</t>
  </si>
  <si>
    <t>Kaspersky Security для виртуальных и облачных сред – Enterprise Edition, CPU Russian Edition. 4 - CPU 2 year Renewal License - Лицензия</t>
  </si>
  <si>
    <t>Kaspersky Security для виртуальных и облачных сред – Enterprise Edition, CPU Russian Edition. 4 - CPU 2 year Base License - Лицензия</t>
  </si>
  <si>
    <t>Kaspersky Security для виртуальных и облачных сред – Enterprise Edition, CPU Russian Edition. 4 - CPU 2 year Cross-grade License - Лицензия</t>
  </si>
  <si>
    <t>Kaspersky Security для виртуальных и облачных сред – Enterprise Edition, CPU Russian Edition. 4 - CPU 1 year Educational License - Лицензия</t>
  </si>
  <si>
    <t>Kaspersky Security для виртуальных и облачных сред – Enterprise Edition, CPU Russian Edition. 4 - CPU 1 year Educational Renewal License - Лицензия</t>
  </si>
  <si>
    <t>Kaspersky Security для виртуальных и облачных сред – Enterprise Edition, CPU Russian Edition. 4 - CPU 1 year Renewal License - Лицензия</t>
  </si>
  <si>
    <t>Kaspersky Security для виртуальных и облачных сред – Enterprise Edition, CPU Russian Edition. 4 - CPU 1 year Base License - Лицензия</t>
  </si>
  <si>
    <t>Kaspersky Security для виртуальных и облачных сред – Enterprise Edition, CPU Russian Edition. 4 - CPU 1 year Cross-grade License - Лицензия</t>
  </si>
  <si>
    <t>Kaspersky Security для виртуальных и облачных сред – Enterprise Edition, CPU Russian Edition. 5-9 CPU 2 year Educational License - Лицензия</t>
  </si>
  <si>
    <t>Kaspersky Security для виртуальных и облачных сред – Enterprise Edition, CPU Russian Edition. 5-9 CPU 2 year Educational Renewal License - Лицензия</t>
  </si>
  <si>
    <t>Kaspersky Security для виртуальных и облачных сред – Enterprise Edition, CPU Russian Edition. 5-9 CPU 2 year Renewal License - Лицензия</t>
  </si>
  <si>
    <t>Kaspersky Security для виртуальных и облачных сред – Enterprise Edition, CPU Russian Edition. 5-9 CPU 2 year Base License - Лицензия</t>
  </si>
  <si>
    <t>Kaspersky Security для виртуальных и облачных сред – Enterprise Edition, CPU Russian Edition. 5-9 CPU 2 year Cross-grade License - Лицензия</t>
  </si>
  <si>
    <t>Kaspersky Security для виртуальных и облачных сред – Enterprise Edition, CPU Russian Edition. 5-9 CPU 1 year Educational License - Лицензия</t>
  </si>
  <si>
    <t>Kaspersky Security для виртуальных и облачных сред – Enterprise Edition, CPU Russian Edition. 5-9 CPU 1 year Educational Renewal License - Лицензия</t>
  </si>
  <si>
    <t>Kaspersky Security для виртуальных и облачных сред – Enterprise Edition, CPU Russian Edition. 5-9 CPU 1 year Renewal License - Лицензия</t>
  </si>
  <si>
    <t>Kaspersky Security для виртуальных и облачных сред – Enterprise Edition, CPU Russian Edition. 5-9 CPU 1 year Base License - Лицензия</t>
  </si>
  <si>
    <t>Kaspersky Security для виртуальных и облачных сред – Enterprise Edition, CPU Russian Edition. 5-9 CPU 1 year Cross-grade License - Лицензия</t>
  </si>
  <si>
    <t>Kaspersky Security для виртуальных и облачных сред – Enterprise Edition, CPU Russian Edition. 10-14 CPU 2 year Educational License - Лицензия</t>
  </si>
  <si>
    <t>Kaspersky Security для виртуальных и облачных сред – Enterprise Edition, CPU Russian Edition. 10-14 CPU 2 year Educational Renewal License - Лицензия</t>
  </si>
  <si>
    <t>Kaspersky Security для виртуальных и облачных сред – Enterprise Edition, CPU Russian Edition. 10-14 CPU 2 year Renewal License - Лицензия</t>
  </si>
  <si>
    <t>Kaspersky Security для виртуальных и облачных сред – Enterprise Edition, CPU Russian Edition. 10-14 CPU 2 year Base License - Лицензия</t>
  </si>
  <si>
    <t>Kaspersky Security для виртуальных и облачных сред – Enterprise Edition, CPU Russian Edition. 10-14 CPU 2 year Cross-grade License - Лицензия</t>
  </si>
  <si>
    <t>Kaspersky Security для виртуальных и облачных сред – Enterprise Edition, CPU Russian Edition. 10-14 CPU 1 year Educational License - Лицензия</t>
  </si>
  <si>
    <t>Kaspersky Security для виртуальных и облачных сред – Enterprise Edition, CPU Russian Edition. 10-14 CPU 1 year Educational Renewal License - Лицензия</t>
  </si>
  <si>
    <t>Kaspersky Security для виртуальных и облачных сред – Enterprise Edition, CPU Russian Edition. 10-14 CPU 1 year Renewal License - Лицензия</t>
  </si>
  <si>
    <t>Kaspersky Security для виртуальных и облачных сред – Enterprise Edition, CPU Russian Edition. 10-14 CPU 1 year Base License - Лицензия</t>
  </si>
  <si>
    <t>Kaspersky Security для виртуальных и облачных сред – Enterprise Edition, CPU Russian Edition. 10-14 CPU 1 year Cross-grade License - Лицензия</t>
  </si>
  <si>
    <t>Kaspersky Security для виртуальных и облачных сред – Enterprise Edition, CPU Russian Edition. 15-19 CPU 2 year Educational License - Лицензия</t>
  </si>
  <si>
    <t>Kaspersky Security для виртуальных и облачных сред – Enterprise Edition, CPU Russian Edition. 15-19 CPU 2 year Educational Renewal License - Лицензия</t>
  </si>
  <si>
    <t>Kaspersky Security для виртуальных и облачных сред – Enterprise Edition, CPU Russian Edition. 15-19 CPU 2 year Renewal License - Лицензия</t>
  </si>
  <si>
    <t>Kaspersky Security для виртуальных и облачных сред – Enterprise Edition, CPU Russian Edition. 15-19 CPU 2 year Base License - Лицензия</t>
  </si>
  <si>
    <t>Kaspersky Security для виртуальных и облачных сред – Enterprise Edition, CPU Russian Edition. 15-19 CPU 2 year Cross-grade License - Лицензия</t>
  </si>
  <si>
    <t>Kaspersky Security для виртуальных и облачных сред – Enterprise Edition, CPU Russian Edition. 15-19 CPU 1 year Educational License - Лицензия</t>
  </si>
  <si>
    <t>Kaspersky Security для виртуальных и облачных сред – Enterprise Edition, CPU Russian Edition. 15-19 CPU 1 year Educational Renewal License - Лицензия</t>
  </si>
  <si>
    <t>Kaspersky Security для виртуальных и облачных сред – Enterprise Edition, CPU Russian Edition. 15-19 CPU 1 year Renewal License - Лицензия</t>
  </si>
  <si>
    <t>Kaspersky Security для виртуальных и облачных сред – Enterprise Edition, CPU Russian Edition. 15-19 CPU 1 year Base License - Лицензия</t>
  </si>
  <si>
    <t>Kaspersky Security для виртуальных и облачных сред – Enterprise Edition, CPU Russian Edition. 15-19 CPU 1 year Cross-grade License - Лицензия</t>
  </si>
  <si>
    <t>Kaspersky Security для виртуальных и облачных сред – Enterprise Edition, CPU Russian Edition. 20-24 CPU 2 year Educational License - Лицензия</t>
  </si>
  <si>
    <t>Kaspersky Security для виртуальных и облачных сред – Enterprise Edition, CPU Russian Edition. 20-24 CPU 2 year Educational Renewal License - Лицензия</t>
  </si>
  <si>
    <t>Kaspersky Security для виртуальных и облачных сред – Enterprise Edition, CPU Russian Edition. 20-24 CPU 2 year Renewal License - Лицензия</t>
  </si>
  <si>
    <t>Kaspersky Security для виртуальных и облачных сред – Enterprise Edition, CPU Russian Edition. 20-24 CPU 2 year Base License - Лицензия</t>
  </si>
  <si>
    <t>Kaspersky Security для виртуальных и облачных сред – Enterprise Edition, CPU Russian Edition. 20-24 CPU 2 year Cross-grade License - Лицензия</t>
  </si>
  <si>
    <t>Kaspersky Security для виртуальных и облачных сред – Enterprise Edition, CPU Russian Edition. 20-24 CPU 1 year Educational License - Лицензия</t>
  </si>
  <si>
    <t>Kaspersky Security для виртуальных и облачных сред – Enterprise Edition, CPU Russian Edition. 20-24 CPU 1 year Educational Renewal License - Лицензия</t>
  </si>
  <si>
    <t>Kaspersky Security для виртуальных и облачных сред – Enterprise Edition, CPU Russian Edition. 20-24 CPU 1 year Renewal License - Лицензия</t>
  </si>
  <si>
    <t>Kaspersky Security для виртуальных и облачных сред – Enterprise Edition, CPU Russian Edition. 20-24 CPU 1 year Base License - Лицензия</t>
  </si>
  <si>
    <t>Kaspersky Security для виртуальных и облачных сред – Enterprise Edition, CPU Russian Edition. 20-24 CPU 1 year Cross-grade License - Лицензия</t>
  </si>
  <si>
    <t>Kaspersky Security для виртуальных и облачных сред – Enterprise Edition, CPU Russian Edition. 25-49 CPU 2 year Educational License - Лицензия</t>
  </si>
  <si>
    <t>Kaspersky Security для виртуальных и облачных сред – Enterprise Edition, CPU Russian Edition. 25-49 CPU 2 year Educational Renewal License - Лицензия</t>
  </si>
  <si>
    <t>Kaspersky Security для виртуальных и облачных сред – Enterprise Edition, CPU Russian Edition. 25-49 CPU 2 year Renewal License - Лицензия</t>
  </si>
  <si>
    <t>Kaspersky Security для виртуальных и облачных сред – Enterprise Edition, CPU Russian Edition. 25-49 CPU 2 year Base License - Лицензия</t>
  </si>
  <si>
    <t>Kaspersky Security для виртуальных и облачных сред – Enterprise Edition, CPU Russian Edition. 25-49 CPU 2 year Cross-grade License - Лицензия</t>
  </si>
  <si>
    <t>Kaspersky Security для виртуальных и облачных сред – Enterprise Edition, CPU Russian Edition. 25-49 CPU 1 year Educational License - Лицензия</t>
  </si>
  <si>
    <t>Kaspersky Security для виртуальных и облачных сред – Enterprise Edition, CPU Russian Edition. 25-49 CPU 1 year Educational Renewal License - Лицензия</t>
  </si>
  <si>
    <t>Kaspersky Security для виртуальных и облачных сред – Enterprise Edition, CPU Russian Edition. 25-49 CPU 1 year Renewal License - Лицензия</t>
  </si>
  <si>
    <t>Kaspersky Security для виртуальных и облачных сред – Enterprise Edition, CPU Russian Edition. 25-49 CPU 1 year Base License - Лицензия</t>
  </si>
  <si>
    <t>Kaspersky Security для виртуальных и облачных сред – Enterprise Edition, CPU Russian Edition. 25-49 CPU 1 year Cross-grade License - Лицензия</t>
  </si>
  <si>
    <t>Kaspersky Security для виртуальных и облачных сред – Enterprise Edition, CPU Russian Edition. 50-99 CPU 2 year Educational License - Лицензия</t>
  </si>
  <si>
    <t>Kaspersky Security для виртуальных и облачных сред – Enterprise Edition, CPU Russian Edition. 50-99 CPU 2 year Educational Renewal License - Лицензия</t>
  </si>
  <si>
    <t>Kaspersky Security для виртуальных и облачных сред – Enterprise Edition, CPU Russian Edition. 50-99 CPU 2 year Renewal License - Лицензия</t>
  </si>
  <si>
    <t>Kaspersky Security для виртуальных и облачных сред – Enterprise Edition, CPU Russian Edition. 50-99 CPU 2 year Base License - Лицензия</t>
  </si>
  <si>
    <t>Kaspersky Security для виртуальных и облачных сред – Enterprise Edition, CPU Russian Edition. 50-99 CPU 2 year Cross-grade License - Лицензия</t>
  </si>
  <si>
    <t>Kaspersky Security для виртуальных и облачных сред – Enterprise Edition, CPU Russian Edition. 50-99 CPU 1 year Educational License - Лицензия</t>
  </si>
  <si>
    <t>Kaspersky Security для виртуальных и облачных сред – Enterprise Edition, CPU Russian Edition. 50-99 CPU 1 year Educational Renewal License - Лицензия</t>
  </si>
  <si>
    <t>Kaspersky Security для виртуальных и облачных сред – Enterprise Edition, CPU Russian Edition. 50-99 CPU 1 year Renewal License - Лицензия</t>
  </si>
  <si>
    <t>Kaspersky Security для виртуальных и облачных сред – Enterprise Edition, CPU Russian Edition. 50-99 CPU 1 year Base License - Лицензия</t>
  </si>
  <si>
    <t>Kaspersky Security для виртуальных и облачных сред – Enterprise Edition, CPU Russian Edition. 50-99 CPU 1 year Cross-grade License - Лицензия</t>
  </si>
  <si>
    <t>Kaspersky Security для виртуальных и облачных сред – Enterprise Edition, CPU Russian Edition. 100-149 CPU 2 year Educational License - Лицензия</t>
  </si>
  <si>
    <t>Kaspersky Security для виртуальных и облачных сред – Enterprise Edition, CPU Russian Edition. 100-149 CPU 2 year Educational Renewal License - Лицензия</t>
  </si>
  <si>
    <t>Kaspersky Security для виртуальных и облачных сред – Enterprise Edition, CPU Russian Edition. 100-149 CPU 2 year Renewal License - Лицензия</t>
  </si>
  <si>
    <t>Kaspersky Security для виртуальных и облачных сред – Enterprise Edition, CPU Russian Edition. 100-149 CPU 2 year Base License - Лицензия</t>
  </si>
  <si>
    <t>Kaspersky Security для виртуальных и облачных сред – Enterprise Edition, CPU Russian Edition. 100-149 CPU 2 year Cross-grade License - Лицензия</t>
  </si>
  <si>
    <t>Kaspersky Security для виртуальных и облачных сред – Enterprise Edition, CPU Russian Edition. 100-149 CPU 1 year Educational License - Лицензия</t>
  </si>
  <si>
    <t>Kaspersky Security для виртуальных и облачных сред – Enterprise Edition, CPU Russian Edition. 100-149 CPU 1 year Educational Renewal License - Лицензия</t>
  </si>
  <si>
    <t>Kaspersky Security для виртуальных и облачных сред – Enterprise Edition, CPU Russian Edition. 100-149 CPU 1 year Renewal License - Лицензия</t>
  </si>
  <si>
    <t>Kaspersky Security для виртуальных и облачных сред – Enterprise Edition, CPU Russian Edition. 100-149 CPU 1 year Base License - Лицензия</t>
  </si>
  <si>
    <t>Kaspersky Security для виртуальных и облачных сред – Enterprise Edition, CPU Russian Edition. 100-149 CPU 1 year Cross-grade License - Лицензия</t>
  </si>
  <si>
    <t>Kaspersky Security для виртуальных и облачных сред – Enterprise Edition, CPU Russian Edition. 150-249 CPU 2 year Educational License - Лицензия</t>
  </si>
  <si>
    <t>Kaspersky Security для виртуальных и облачных сред – Enterprise Edition, CPU Russian Edition. 150-249 CPU 2 year Educational Renewal License - Лицензия</t>
  </si>
  <si>
    <t>Kaspersky Security для виртуальных и облачных сред – Enterprise Edition, CPU Russian Edition. 150-249 CPU 2 year Renewal License - Лицензия</t>
  </si>
  <si>
    <t>Kaspersky Security для виртуальных и облачных сред – Enterprise Edition, CPU Russian Edition. 150-249 CPU 2 year Base License - Лицензия</t>
  </si>
  <si>
    <t>Kaspersky Security для виртуальных и облачных сред – Enterprise Edition, CPU Russian Edition. 150-249 CPU 2 year Cross-grade License - Лицензия</t>
  </si>
  <si>
    <t>Kaspersky Security для виртуальных и облачных сред – Enterprise Edition, CPU Russian Edition. 150-249 CPU 1 year Educational License - Лицензия</t>
  </si>
  <si>
    <t>Kaspersky Security для виртуальных и облачных сред – Enterprise Edition, CPU Russian Edition. 150-249 CPU 1 year Educational Renewal License - Лицензия</t>
  </si>
  <si>
    <t>Kaspersky Security для виртуальных и облачных сред – Enterprise Edition, CPU Russian Edition. 150-249 CPU 1 year Renewal License - Лицензия</t>
  </si>
  <si>
    <t>Kaspersky Security для виртуальных и облачных сред – Enterprise Edition, CPU Russian Edition. 150-249 CPU 1 year Base License - Лицензия</t>
  </si>
  <si>
    <t>Kaspersky Security для виртуальных и облачных сред – Enterprise Edition, CPU Russian Edition. 150-249 CPU 1 year Cross-grade License - Лицензия</t>
  </si>
  <si>
    <t>Kaspersky Security для виртуальных и облачных сред – Enterprise Edition, CPU Russian Edition. 250-499 CPU 2 year Educational License - Лицензия</t>
  </si>
  <si>
    <t>Kaspersky Security для виртуальных и облачных сред – Enterprise Edition, CPU Russian Edition. 250-499 CPU 2 year Educational Renewal License - Лицензия</t>
  </si>
  <si>
    <t>Kaspersky Security для виртуальных и облачных сред – Enterprise Edition, CPU Russian Edition. 250-499 CPU 2 year Renewal License - Лицензия</t>
  </si>
  <si>
    <t>Kaspersky Security для виртуальных и облачных сред – Enterprise Edition, CPU Russian Edition. 250-499 CPU 2 year Base License - Лицензия</t>
  </si>
  <si>
    <t>Kaspersky Security для виртуальных и облачных сред – Enterprise Edition, CPU Russian Edition. 250-499 CPU 2 year Cross-grade License - Лицензия</t>
  </si>
  <si>
    <t>Kaspersky Security для виртуальных и облачных сред – Enterprise Edition, CPU Russian Edition. 250-499 CPU 1 year Educational License - Лицензия</t>
  </si>
  <si>
    <t>Kaspersky Security для виртуальных и облачных сред – Enterprise Edition, CPU Russian Edition. 250-499 CPU 1 year Educational Renewal License - Лицензия</t>
  </si>
  <si>
    <t>Kaspersky Security для виртуальных и облачных сред – Enterprise Edition, CPU Russian Edition. 250-499 CPU 1 year Renewal License - Лицензия</t>
  </si>
  <si>
    <t>Kaspersky Security для виртуальных и облачных сред – Enterprise Edition, CPU Russian Edition. 250-499 CPU 1 year Base License - Лицензия</t>
  </si>
  <si>
    <t>Kaspersky Security для виртуальных и облачных сред – Enterprise Edition, CPU Russian Edition. 250-499 CPU 1 year Cross-grade License - Лицензия</t>
  </si>
  <si>
    <t>Kaspersky Security для виртуальных и облачных сред, Core Russian Edition. 1 - Core 2 year Educational License - Лицензия</t>
  </si>
  <si>
    <t>Kaspersky Security для виртуальных и облачных сред, Core Russian Edition. 1 - Core 2 year Educational Renewal License - Лицензия</t>
  </si>
  <si>
    <t>Kaspersky Security для виртуальных и облачных сред, Core Russian Edition. 1 - Core 2 year Renewal License - Лицензия</t>
  </si>
  <si>
    <t>Kaspersky Security для виртуальных и облачных сред, Core Russian Edition. 1 - Core 2 year Base License - Лицензия</t>
  </si>
  <si>
    <t>Kaspersky Security для виртуальных и облачных сред, Core Russian Edition. 1 - Core 2 year Cross-grade License - Лицензия</t>
  </si>
  <si>
    <t>Kaspersky Security для виртуальных и облачных сред, Core Russian Edition. 1 - Core 1 year Educational License - Лицензия</t>
  </si>
  <si>
    <t>Kaspersky Security для виртуальных и облачных сред, Core Russian Edition. 1 - Core 1 year Educational Renewal License - Лицензия</t>
  </si>
  <si>
    <t>Kaspersky Security для виртуальных и облачных сред, Core Russian Edition. 1 - Core 1 year Renewal License - Лицензия</t>
  </si>
  <si>
    <t>Kaspersky Security для виртуальных и облачных сред, Core Russian Edition. 1 - Core 1 year Base License - Лицензия</t>
  </si>
  <si>
    <t>Kaspersky Security для виртуальных и облачных сред, Core Russian Edition. 1 - Core 1 year Cross-grade License - Лицензия</t>
  </si>
  <si>
    <t>Kaspersky Security для виртуальных и облачных сред, Core Russian Edition. 2 - Core 2 year Educational License - Лицензия</t>
  </si>
  <si>
    <t>Kaspersky Security для виртуальных и облачных сред, Core Russian Edition. 2 - Core 2 year Educational Renewal License - Лицензия</t>
  </si>
  <si>
    <t>Kaspersky Security для виртуальных и облачных сред, Core Russian Edition. 2 - Core 2 year Renewal License - Лицензия</t>
  </si>
  <si>
    <t>Kaspersky Security для виртуальных и облачных сред, Core Russian Edition. 2 - Core 2 year Base License - Лицензия</t>
  </si>
  <si>
    <t>Kaspersky Security для виртуальных и облачных сред, Core Russian Edition. 2 - Core 2 year Cross-grade License - Лицензия</t>
  </si>
  <si>
    <t>Kaspersky Security для виртуальных и облачных сред, Core Russian Edition. 2 - Core 1 year Educational License - Лицензия</t>
  </si>
  <si>
    <t>Kaspersky Security для виртуальных и облачных сред, Core Russian Edition. 2 - Core 1 year Educational Renewal License - Лицензия</t>
  </si>
  <si>
    <t>Kaspersky Security для виртуальных и облачных сред, Core Russian Edition. 2 - Core 1 year Renewal License - Лицензия</t>
  </si>
  <si>
    <t>Kaspersky Security для виртуальных и облачных сред, Core Russian Edition. 2 - Core 1 year Base License - Лицензия</t>
  </si>
  <si>
    <t>Kaspersky Security для виртуальных и облачных сред, Core Russian Edition. 2 - Core 1 year Cross-grade License - Лицензия</t>
  </si>
  <si>
    <t>Kaspersky Security для виртуальных и облачных сред, Core Russian Edition. 3 - Core 2 year Educational License - Лицензия</t>
  </si>
  <si>
    <t>Kaspersky Security для виртуальных и облачных сред, Core Russian Edition. 3 - Core 2 year Educational Renewal License - Лицензия</t>
  </si>
  <si>
    <t>Kaspersky Security для виртуальных и облачных сред, Core Russian Edition. 3 - Core 2 year Renewal License - Лицензия</t>
  </si>
  <si>
    <t>Kaspersky Security для виртуальных и облачных сред, Core Russian Edition. 3 - Core 2 year Base License - Лицензия</t>
  </si>
  <si>
    <t>Kaspersky Security для виртуальных и облачных сред, Core Russian Edition. 3 - Core 2 year Cross-grade License - Лицензия</t>
  </si>
  <si>
    <t>Kaspersky Security для виртуальных и облачных сред, Core Russian Edition. 3 - Core 1 year Educational License - Лицензия</t>
  </si>
  <si>
    <t>Kaspersky Security для виртуальных и облачных сред, Core Russian Edition. 3 - Core 1 year Educational Renewal License - Лицензия</t>
  </si>
  <si>
    <t>Kaspersky Security для виртуальных и облачных сред, Core Russian Edition. 3 - Core 1 year Renewal License - Лицензия</t>
  </si>
  <si>
    <t>Kaspersky Security для виртуальных и облачных сред, Core Russian Edition. 3 - Core 1 year Base License - Лицензия</t>
  </si>
  <si>
    <t>Kaspersky Security для виртуальных и облачных сред, Core Russian Edition. 3 - Core 1 year Cross-grade License - Лицензия</t>
  </si>
  <si>
    <t>Kaspersky Security для виртуальных и облачных сред, Core Russian Edition. 4 - Core 2 year Educational License - Лицензия</t>
  </si>
  <si>
    <t>Kaspersky Security для виртуальных и облачных сред, Core Russian Edition. 4 - Core 2 year Educational Renewal License - Лицензия</t>
  </si>
  <si>
    <t>Kaspersky Security для виртуальных и облачных сред, Core Russian Edition. 4 - Core 2 year Renewal License - Лицензия</t>
  </si>
  <si>
    <t>Kaspersky Security для виртуальных и облачных сред, Core Russian Edition. 4 - Core 2 year Base License - Лицензия</t>
  </si>
  <si>
    <t>Kaspersky Security для виртуальных и облачных сред, Core Russian Edition. 4 - Core 2 year Cross-grade License - Лицензия</t>
  </si>
  <si>
    <t>Kaspersky Security для виртуальных и облачных сред, Core Russian Edition. 4 - Core 1 year Educational License - Лицензия</t>
  </si>
  <si>
    <t>Kaspersky Security для виртуальных и облачных сред, Core Russian Edition. 4 - Core 1 year Educational Renewal License - Лицензия</t>
  </si>
  <si>
    <t>Kaspersky Security для виртуальных и облачных сред, Core Russian Edition. 4 - Core 1 year Renewal License - Лицензия</t>
  </si>
  <si>
    <t>Kaspersky Security для виртуальных и облачных сред, Core Russian Edition. 4 - Core 1 year Base License - Лицензия</t>
  </si>
  <si>
    <t>Kaspersky Security для виртуальных и облачных сред, Core Russian Edition. 4 - Core 1 year Cross-grade License - Лицензия</t>
  </si>
  <si>
    <t>Kaspersky Security для виртуальных и облачных сред, Core Russian Edition. 5-9 Core 2 year Educational License - Лицензия</t>
  </si>
  <si>
    <t>Kaspersky Security для виртуальных и облачных сред, Core Russian Edition. 5-9 Core 2 year Educational Renewal License - Лицензия</t>
  </si>
  <si>
    <t>Kaspersky Security для виртуальных и облачных сред, Core Russian Edition. 5-9 Core 2 year Renewal License - Лицензия</t>
  </si>
  <si>
    <t>Kaspersky Security для виртуальных и облачных сред, Core Russian Edition. 5-9 Core 2 year Base License - Лицензия</t>
  </si>
  <si>
    <t>Kaspersky Security для виртуальных и облачных сред, Core Russian Edition. 5-9 Core 2 year Cross-grade License - Лицензия</t>
  </si>
  <si>
    <t>Kaspersky Security для виртуальных и облачных сред, Core Russian Edition. 5-9 Core 1 year Educational License - Лицензия</t>
  </si>
  <si>
    <t>Kaspersky Security для виртуальных и облачных сред, Core Russian Edition. 5-9 Core 1 year Educational Renewal License - Лицензия</t>
  </si>
  <si>
    <t>Kaspersky Security для виртуальных и облачных сред, Core Russian Edition. 5-9 Core 1 year Renewal License - Лицензия</t>
  </si>
  <si>
    <t>Kaspersky Security для виртуальных и облачных сред, Core Russian Edition. 5-9 Core 1 year Base License - Лицензия</t>
  </si>
  <si>
    <t>Kaspersky Security для виртуальных и облачных сред, Core Russian Edition. 5-9 Core 1 year Cross-grade License - Лицензия</t>
  </si>
  <si>
    <t>Kaspersky Security для виртуальных и облачных сред, Core Russian Edition. 10-14 Core 2 year Educational License - Лицензия</t>
  </si>
  <si>
    <t>Kaspersky Security для виртуальных и облачных сред, Core Russian Edition. 10-14 Core 2 year Educational Renewal License - Лицензия</t>
  </si>
  <si>
    <t>Kaspersky Security для виртуальных и облачных сред, Core Russian Edition. 10-14 Core 2 year Renewal License - Лицензия</t>
  </si>
  <si>
    <t>Kaspersky Security для виртуальных и облачных сред, Core Russian Edition. 10-14 Core 2 year Base License - Лицензия</t>
  </si>
  <si>
    <t>Kaspersky Security для виртуальных и облачных сред, Core Russian Edition. 10-14 Core 2 year Cross-grade License - Лицензия</t>
  </si>
  <si>
    <t>Kaspersky Security для виртуальных и облачных сред, Core Russian Edition. 10-14 Core 1 year Educational License - Лицензия</t>
  </si>
  <si>
    <t>Kaspersky Security для виртуальных и облачных сред, Core Russian Edition. 10-14 Core 1 year Educational Renewal License - Лицензия</t>
  </si>
  <si>
    <t>Kaspersky Security для виртуальных и облачных сред, Core Russian Edition. 10-14 Core 1 year Renewal License - Лицензия</t>
  </si>
  <si>
    <t>Kaspersky Security для виртуальных и облачных сред, Core Russian Edition. 10-14 Core 1 year Base License - Лицензия</t>
  </si>
  <si>
    <t>Kaspersky Security для виртуальных и облачных сред, Core Russian Edition. 10-14 Core 1 year Cross-grade License - Лицензия</t>
  </si>
  <si>
    <t>Kaspersky Security для виртуальных и облачных сред, Core Russian Edition. 15-19 Core 2 year Educational License - Лицензия</t>
  </si>
  <si>
    <t>Kaspersky Security для виртуальных и облачных сред, Core Russian Edition. 15-19 Core 2 year Educational Renewal License - Лицензия</t>
  </si>
  <si>
    <t>Kaspersky Security для виртуальных и облачных сред, Core Russian Edition. 15-19 Core 2 year Renewal License - Лицензия</t>
  </si>
  <si>
    <t>Kaspersky Security для виртуальных и облачных сред, Core Russian Edition. 15-19 Core 2 year Base License - Лицензия</t>
  </si>
  <si>
    <t>Kaspersky Security для виртуальных и облачных сред, Core Russian Edition. 15-19 Core 2 year Cross-grade License - Лицензия</t>
  </si>
  <si>
    <t>Kaspersky Security для виртуальных и облачных сред, Core Russian Edition. 15-19 Core 1 year Educational License - Лицензия</t>
  </si>
  <si>
    <t>Kaspersky Security для виртуальных и облачных сред, Core Russian Edition. 15-19 Core 1 year Educational Renewal License - Лицензия</t>
  </si>
  <si>
    <t>Kaspersky Security для виртуальных и облачных сред, Core Russian Edition. 15-19 Core 1 year Renewal License - Лицензия</t>
  </si>
  <si>
    <t>Kaspersky Security для виртуальных и облачных сред, Core Russian Edition. 15-19 Core 1 year Base License - Лицензия</t>
  </si>
  <si>
    <t>Kaspersky Security для виртуальных и облачных сред, Core Russian Edition. 15-19 Core 1 year Cross-grade License - Лицензия</t>
  </si>
  <si>
    <t>Kaspersky Security для виртуальных и облачных сред, Core Russian Edition. 20-24 Core 2 year Educational License - Лицензия</t>
  </si>
  <si>
    <t>Kaspersky Security для виртуальных и облачных сред, Core Russian Edition. 20-24 Core 2 year Educational Renewal License - Лицензия</t>
  </si>
  <si>
    <t>Kaspersky Security для виртуальных и облачных сред, Core Russian Edition. 20-24 Core 2 year Renewal License - Лицензия</t>
  </si>
  <si>
    <t>Kaspersky Security для виртуальных и облачных сред, Core Russian Edition. 20-24 Core 2 year Base License - Лицензия</t>
  </si>
  <si>
    <t>Kaspersky Security для виртуальных и облачных сред, Core Russian Edition. 20-24 Core 2 year Cross-grade License - Лицензия</t>
  </si>
  <si>
    <t>Kaspersky Security для виртуальных и облачных сред, Core Russian Edition. 20-24 Core 1 year Educational License - Лицензия</t>
  </si>
  <si>
    <t>Kaspersky Security для виртуальных и облачных сред, Core Russian Edition. 20-24 Core 1 year Educational Renewal License - Лицензия</t>
  </si>
  <si>
    <t>Kaspersky Security для виртуальных и облачных сред, Core Russian Edition. 20-24 Core 1 year Renewal License - Лицензия</t>
  </si>
  <si>
    <t>Kaspersky Security для виртуальных и облачных сред, Core Russian Edition. 20-24 Core 1 year Base License - Лицензия</t>
  </si>
  <si>
    <t>Kaspersky Security для виртуальных и облачных сред, Core Russian Edition. 20-24 Core 1 year Cross-grade License - Лицензия</t>
  </si>
  <si>
    <t>Kaspersky Security для виртуальных и облачных сред, Core Russian Edition. 25-49 Core 2 year Educational License - Лицензия</t>
  </si>
  <si>
    <t>Kaspersky Security для виртуальных и облачных сред, Core Russian Edition. 25-49 Core 2 year Educational Renewal License - Лицензия</t>
  </si>
  <si>
    <t>Kaspersky Security для виртуальных и облачных сред, Core Russian Edition. 25-49 Core 2 year Renewal License - Лицензия</t>
  </si>
  <si>
    <t>Kaspersky Security для виртуальных и облачных сред, Core Russian Edition. 25-49 Core 2 year Base License - Лицензия</t>
  </si>
  <si>
    <t>Kaspersky Security для виртуальных и облачных сред, Core Russian Edition. 25-49 Core 2 year Cross-grade License - Лицензия</t>
  </si>
  <si>
    <t>Kaspersky Security для виртуальных и облачных сред, Core Russian Edition. 25-49 Core 1 year Educational License - Лицензия</t>
  </si>
  <si>
    <t>Kaspersky Security для виртуальных и облачных сред, Core Russian Edition. 25-49 Core 1 year Educational Renewal License - Лицензия</t>
  </si>
  <si>
    <t>Kaspersky Security для виртуальных и облачных сред, Core Russian Edition. 25-49 Core 1 year Renewal License - Лицензия</t>
  </si>
  <si>
    <t>Kaspersky Security для виртуальных и облачных сред, Core Russian Edition. 25-49 Core 1 year Base License - Лицензия</t>
  </si>
  <si>
    <t>Kaspersky Security для виртуальных и облачных сред, Core Russian Edition. 25-49 Core 1 year Cross-grade License - Лицензия</t>
  </si>
  <si>
    <t>Kaspersky Security для виртуальных и облачных сред, Core Russian Edition. 50-99 Core 2 year Educational License - Лицензия</t>
  </si>
  <si>
    <t>Kaspersky Security для виртуальных и облачных сред, Core Russian Edition. 50-99 Core 2 year Educational Renewal License - Лицензия</t>
  </si>
  <si>
    <t>Kaspersky Security для виртуальных и облачных сред, Core Russian Edition. 50-99 Core 2 year Renewal License - Лицензия</t>
  </si>
  <si>
    <t>Kaspersky Security для виртуальных и облачных сред, Core Russian Edition. 50-99 Core 2 year Base License - Лицензия</t>
  </si>
  <si>
    <t>Kaspersky Security для виртуальных и облачных сред, Core Russian Edition. 50-99 Core 2 year Cross-grade License - Лицензия</t>
  </si>
  <si>
    <t>Kaspersky Security для виртуальных и облачных сред, Core Russian Edition. 50-99 Core 1 year Educational License - Лицензия</t>
  </si>
  <si>
    <t>Kaspersky Security для виртуальных и облачных сред, Core Russian Edition. 50-99 Core 1 year Educational Renewal License - Лицензия</t>
  </si>
  <si>
    <t>Kaspersky Security для виртуальных и облачных сред, Core Russian Edition. 50-99 Core 1 year Renewal License - Лицензия</t>
  </si>
  <si>
    <t>Kaspersky Security для виртуальных и облачных сред, Core Russian Edition. 50-99 Core 1 year Base License - Лицензия</t>
  </si>
  <si>
    <t>Kaspersky Security для виртуальных и облачных сред, Core Russian Edition. 50-99 Core 1 year Cross-grade License - Лицензия</t>
  </si>
  <si>
    <t>Kaspersky Security для виртуальных и облачных сред, Core Russian Edition. 100-149 Core 2 year Educational License - Лицензия</t>
  </si>
  <si>
    <t>Kaspersky Security для виртуальных и облачных сред, Core Russian Edition. 100-149 Core 2 year Educational Renewal License - Лицензия</t>
  </si>
  <si>
    <t>Kaspersky Security для виртуальных и облачных сред, Core Russian Edition. 100-149 Core 2 year Renewal License - Лицензия</t>
  </si>
  <si>
    <t>Kaspersky Security для виртуальных и облачных сред, Core Russian Edition. 100-149 Core 2 year Base License - Лицензия</t>
  </si>
  <si>
    <t>Kaspersky Security для виртуальных и облачных сред, Core Russian Edition. 100-149 Core 2 year Cross-grade License - Лицензия</t>
  </si>
  <si>
    <t>Kaspersky Security для виртуальных и облачных сред, Core Russian Edition. 100-149 Core 1 year Educational License - Лицензия</t>
  </si>
  <si>
    <t>Kaspersky Security для виртуальных и облачных сред, Core Russian Edition. 100-149 Core 1 year Educational Renewal License - Лицензия</t>
  </si>
  <si>
    <t>Kaspersky Security для виртуальных и облачных сред, Core Russian Edition. 100-149 Core 1 year Renewal License - Лицензия</t>
  </si>
  <si>
    <t>Kaspersky Security для виртуальных и облачных сред, Core Russian Edition. 100-149 Core 1 year Base License - Лицензия</t>
  </si>
  <si>
    <t>Kaspersky Security для виртуальных и облачных сред, Core Russian Edition. 100-149 Core 1 year Cross-grade License - Лицензия</t>
  </si>
  <si>
    <t>Kaspersky Security для виртуальных и облачных сред, Core Russian Edition. 150-249 Core 2 year Educational License - Лицензия</t>
  </si>
  <si>
    <t>Kaspersky Security для виртуальных и облачных сред, Core Russian Edition. 150-249 Core 2 year Educational Renewal License - Лицензия</t>
  </si>
  <si>
    <t>Kaspersky Security для виртуальных и облачных сред, Core Russian Edition. 150-249 Core 2 year Renewal License - Лицензия</t>
  </si>
  <si>
    <t>Kaspersky Security для виртуальных и облачных сред, Core Russian Edition. 150-249 Core 2 year Base License - Лицензия</t>
  </si>
  <si>
    <t>Kaspersky Security для виртуальных и облачных сред, Core Russian Edition. 150-249 Core 2 year Cross-grade License - Лицензия</t>
  </si>
  <si>
    <t>Kaspersky Security для виртуальных и облачных сред, Core Russian Edition. 150-249 Core 1 year Educational License - Лицензия</t>
  </si>
  <si>
    <t>Kaspersky Security для виртуальных и облачных сред, Core Russian Edition. 150-249 Core 1 year Educational Renewal License - Лицензия</t>
  </si>
  <si>
    <t>Kaspersky Security для виртуальных и облачных сред, Core Russian Edition. 150-249 Core 1 year Renewal License - Лицензия</t>
  </si>
  <si>
    <t>Kaspersky Security для виртуальных и облачных сред, Core Russian Edition. 150-249 Core 1 year Base License - Лицензия</t>
  </si>
  <si>
    <t>Kaspersky Security для виртуальных и облачных сред, Core Russian Edition. 150-249 Core 1 year Cross-grade License - Лицензия</t>
  </si>
  <si>
    <t>Kaspersky Security для виртуальных и облачных сред, Core Russian Edition. 250-499 Core 2 year Educational License - Лицензия</t>
  </si>
  <si>
    <t>Kaspersky Security для виртуальных и облачных сред, Core Russian Edition. 250-499 Core 2 year Educational Renewal License - Лицензия</t>
  </si>
  <si>
    <t>Kaspersky Security для виртуальных и облачных сред, Core Russian Edition. 250-499 Core 2 year Renewal License - Лицензия</t>
  </si>
  <si>
    <t>Kaspersky Security для виртуальных и облачных сред, Core Russian Edition. 250-499 Core 2 year Base License - Лицензия</t>
  </si>
  <si>
    <t>Kaspersky Security для виртуальных и облачных сред, Core Russian Edition. 250-499 Core 2 year Cross-grade License - Лицензия</t>
  </si>
  <si>
    <t>Kaspersky Security для виртуальных и облачных сред, Core Russian Edition. 250-499 Core 1 year Educational License - Лицензия</t>
  </si>
  <si>
    <t>Kaspersky Security для виртуальных и облачных сред, Core Russian Edition. 250-499 Core 1 year Educational Renewal License - Лицензия</t>
  </si>
  <si>
    <t>Kaspersky Security для виртуальных и облачных сред, Core Russian Edition. 250-499 Core 1 year Renewal License - Лицензия</t>
  </si>
  <si>
    <t>Kaspersky Security для виртуальных и облачных сред, Core Russian Edition. 250-499 Core 1 year Base License - Лицензия</t>
  </si>
  <si>
    <t>Kaspersky Security для виртуальных и облачных сред, Core Russian Edition. 250-499 Core 1 year Cross-grade License - Лицензия</t>
  </si>
  <si>
    <t>Kaspersky EDR для бизнеса - Оптимальный Russian Edition. 10-14 Node 2 year Renewal License - Лицензия</t>
  </si>
  <si>
    <t>Kaspersky EDR для бизнеса - Оптимальный Russian Edition. 10-14 Node 2 year Base License - Лицензия</t>
  </si>
  <si>
    <t>Kaspersky EDR для бизнеса - Оптимальный Russian Edition. 10-14 Node 2 year Cross-grade License - Лицензия</t>
  </si>
  <si>
    <t>Kaspersky EDR для бизнеса - Оптимальный Russian Edition. 10-14 Node 1 year Renewal License - Лицензия</t>
  </si>
  <si>
    <t>Kaspersky EDR для бизнеса - Оптимальный Russian Edition. 10-14 Node 1 year Base License - Лицензия</t>
  </si>
  <si>
    <t>Kaspersky EDR для бизнеса - Оптимальный Russian Edition. 10-14 Node 1 year Cross-grade License - Лицензия</t>
  </si>
  <si>
    <t>Kaspersky EDR для бизнеса - Оптимальный Russian Edition. 15-19 Node 2 year Renewal License - Лицензия</t>
  </si>
  <si>
    <t>Kaspersky EDR для бизнеса - Оптимальный Russian Edition. 15-19 Node 2 year Base License - Лицензия</t>
  </si>
  <si>
    <t>Kaspersky EDR для бизнеса - Оптимальный Russian Edition. 15-19 Node 2 year Cross-grade License - Лицензия</t>
  </si>
  <si>
    <t>Kaspersky EDR для бизнеса - Оптимальный Russian Edition. 15-19 Node 1 year Renewal License - Лицензия</t>
  </si>
  <si>
    <t>Kaspersky EDR для бизнеса - Оптимальный Russian Edition. 15-19 Node 1 year Base License - Лицензия</t>
  </si>
  <si>
    <t>Kaspersky EDR для бизнеса - Оптимальный Russian Edition. 15-19 Node 1 year Cross-grade License - Лицензия</t>
  </si>
  <si>
    <t>Kaspersky EDR для бизнеса - Оптимальный Russian Edition. 20-24 Node 2 year Renewal License - Лицензия</t>
  </si>
  <si>
    <t>Kaspersky EDR для бизнеса - Оптимальный Russian Edition. 20-24 Node 2 year Base License - Лицензия</t>
  </si>
  <si>
    <t>Kaspersky EDR для бизнеса - Оптимальный Russian Edition. 20-24 Node 2 year Cross-grade License - Лицензия</t>
  </si>
  <si>
    <t>Kaspersky EDR для бизнеса - Оптимальный Russian Edition. 20-24 Node 1 year Renewal License - Лицензия</t>
  </si>
  <si>
    <t>Kaspersky EDR для бизнеса - Оптимальный Russian Edition. 20-24 Node 1 year Base License - Лицензия</t>
  </si>
  <si>
    <t>Kaspersky EDR для бизнеса - Оптимальный Russian Edition. 20-24 Node 1 year Cross-grade License - Лицензия</t>
  </si>
  <si>
    <t>Kaspersky EDR для бизнеса - Оптимальный Russian Edition. 25-49 Node 2 year Renewal License - Лицензия</t>
  </si>
  <si>
    <t>Kaspersky EDR для бизнеса - Оптимальный Russian Edition. 25-49 Node 2 year Base License - Лицензия</t>
  </si>
  <si>
    <t>Kaspersky EDR для бизнеса - Оптимальный Russian Edition. 25-49 Node 2 year Cross-grade License - Лицензия</t>
  </si>
  <si>
    <t>Kaspersky EDR для бизнеса - Оптимальный Russian Edition. 25-49 Node 1 year Renewal License - Лицензия</t>
  </si>
  <si>
    <t>Kaspersky EDR для бизнеса - Оптимальный Russian Edition. 25-49 Node 1 year Base License - Лицензия</t>
  </si>
  <si>
    <t>Kaspersky EDR для бизнеса - Оптимальный Russian Edition. 25-49 Node 1 year Cross-grade License - Лицензия</t>
  </si>
  <si>
    <t>Kaspersky EDR для бизнеса - Оптимальный Russian Edition. 50-99 Node 2 year Renewal License - Лицензия</t>
  </si>
  <si>
    <t>Kaspersky EDR для бизнеса - Оптимальный Russian Edition. 50-99 Node 2 year Base License - Лицензия</t>
  </si>
  <si>
    <t>Kaspersky EDR для бизнеса - Оптимальный Russian Edition. 50-99 Node 2 year Cross-grade License - Лицензия</t>
  </si>
  <si>
    <t>Kaspersky EDR для бизнеса - Оптимальный Russian Edition. 50-99 Node 1 year Renewal License - Лицензия</t>
  </si>
  <si>
    <t>Kaspersky EDR для бизнеса - Оптимальный Russian Edition. 50-99 Node 1 year Base License - Лицензия</t>
  </si>
  <si>
    <t>Kaspersky EDR для бизнеса - Оптимальный Russian Edition. 50-99 Node 1 year Cross-grade License - Лицензия</t>
  </si>
  <si>
    <t>Kaspersky EDR для бизнеса - Оптимальный Russian Edition. 100-149 Node 2 year Renewal License - Лицензия</t>
  </si>
  <si>
    <t>Kaspersky EDR для бизнеса - Оптимальный Russian Edition. 100-149 Node 2 year Base License - Лицензия</t>
  </si>
  <si>
    <t>Kaspersky EDR для бизнеса - Оптимальный Russian Edition. 100-149 Node 2 year Cross-grade License - Лицензия</t>
  </si>
  <si>
    <t>Kaspersky EDR для бизнеса - Оптимальный Russian Edition. 100-149 Node 1 year Renewal License - Лицензия</t>
  </si>
  <si>
    <t>Kaspersky EDR для бизнеса - Оптимальный Russian Edition. 100-149 Node 1 year Base License - Лицензия</t>
  </si>
  <si>
    <t>Kaspersky EDR для бизнеса - Оптимальный Russian Edition. 100-149 Node 1 year Cross-grade License - Лицензия</t>
  </si>
  <si>
    <t>Kaspersky EDR для бизнеса - Оптимальный Russian Edition. 150-249 Node 2 year Renewal License - Лицензия</t>
  </si>
  <si>
    <t>Kaspersky EDR для бизнеса - Оптимальный Russian Edition. 150-249 Node 2 year Base License - Лицензия</t>
  </si>
  <si>
    <t>Kaspersky EDR для бизнеса - Оптимальный Russian Edition. 150-249 Node 2 year Cross-grade License - Лицензия</t>
  </si>
  <si>
    <t>Kaspersky EDR для бизнеса - Оптимальный Russian Edition. 150-249 Node 1 year Renewal License - Лицензия</t>
  </si>
  <si>
    <t>Kaspersky EDR для бизнеса - Оптимальный Russian Edition. 150-249 Node 1 year Base License - Лицензия</t>
  </si>
  <si>
    <t>Kaspersky EDR для бизнеса - Оптимальный Russian Edition. 150-249 Node 1 year Cross-grade License - Лицензия</t>
  </si>
  <si>
    <t>Kaspersky EDR для бизнеса - Оптимальный Russian Edition. 250-499 Node 2 year Renewal License - Лицензия</t>
  </si>
  <si>
    <t>Kaspersky EDR для бизнеса - Оптимальный Russian Edition. 250-499 Node 2 year Base License - Лицензия</t>
  </si>
  <si>
    <t>Kaspersky EDR для бизнеса - Оптимальный Russian Edition. 250-499 Node 2 year Cross-grade License - Лицензия</t>
  </si>
  <si>
    <t>Kaspersky EDR для бизнеса - Оптимальный Russian Edition. 250-499 Node 1 year Renewal License - Лицензия</t>
  </si>
  <si>
    <t>Kaspersky EDR для бизнеса - Оптимальный Russian Edition. 250-499 Node 1 year Base License - Лицензия</t>
  </si>
  <si>
    <t>Kaspersky EDR для бизнеса - Оптимальный Russian Edition. 250-499 Node 1 year Cross-grade License - Лицензия</t>
  </si>
  <si>
    <t>Kaspersky Endpoint Security Cloud, User Russian Edition. 5-9 Workstation / FileServer; 10-18 Mobile device 2 year Renewal License - Лицензия</t>
  </si>
  <si>
    <t>Kaspersky Endpoint Security Cloud, User Russian Edition. 5-9 Workstation / FileServer; 10-18 Mobile device 2 year Base License - Лицензия</t>
  </si>
  <si>
    <t>Kaspersky Endpoint Security Cloud, User Russian Edition. 5-9 Workstation / FileServer; 10-18 Mobile device 2 year Cross-grade License - Лицензия</t>
  </si>
  <si>
    <t>Kaspersky Endpoint Security Cloud, User Russian Edition. 5-9 Workstation / FileServer; 10-18 Mobile device 1 year Renewal License - Лицензия</t>
  </si>
  <si>
    <t>Kaspersky Endpoint Security Cloud, User Russian Edition. 5-9 Workstation / FileServer; 10-18 Mobile device 1 year Base License - Лицензия</t>
  </si>
  <si>
    <t>Kaspersky Endpoint Security Cloud, User Russian Edition. 5-9 Workstation / FileServer; 10-18 Mobile device 1 year Cross-grade License - Лицензия</t>
  </si>
  <si>
    <t>Kaspersky Endpoint Security Cloud, User Russian Edition. 10-14 Workstation / FileServer; 20-28 Mobile device 2 year Renewal License - Лицензия</t>
  </si>
  <si>
    <t>Kaspersky Endpoint Security Cloud, User Russian Edition. 10-14 Workstation / FileServer; 20-28 Mobile device 2 year Base License - Лицензия</t>
  </si>
  <si>
    <t>Kaspersky Endpoint Security Cloud, User Russian Edition. 10-14 Workstation / FileServer; 20-28 Mobile device 2 year Cross-grade License - Лицензия</t>
  </si>
  <si>
    <t>Kaspersky Endpoint Security Cloud, User Russian Edition. 10-14 Workstation / FileServer; 20-28 Mobile device 1 year Renewal License - Лицензия</t>
  </si>
  <si>
    <t>Kaspersky Endpoint Security Cloud, User Russian Edition. 10-14 Workstation / FileServer; 20-28 Mobile device 1 year Base License - Лицензия</t>
  </si>
  <si>
    <t>Kaspersky Endpoint Security Cloud, User Russian Edition. 10-14 Workstation / FileServer; 20-28 Mobile device 1 year Cross-grade License - Лицензия</t>
  </si>
  <si>
    <t>Kaspersky Endpoint Security Cloud, User Russian Edition. 15-19 Workstation / FileServer; 30-38 Mobile device 2 year Renewal License - Лицензия</t>
  </si>
  <si>
    <t>Kaspersky Endpoint Security Cloud, User Russian Edition. 15-19 Workstation / FileServer; 30-38 Mobile device 2 year Base License - Лицензия</t>
  </si>
  <si>
    <t>Kaspersky Endpoint Security Cloud, User Russian Edition. 15-19 Workstation / FileServer; 30-38 Mobile device 2 year Cross-grade License - Лицензия</t>
  </si>
  <si>
    <t>Kaspersky Endpoint Security Cloud, User Russian Edition. 15-19 Workstation / FileServer; 30-38 Mobile device 1 year Renewal License - Лицензия</t>
  </si>
  <si>
    <t>Kaspersky Endpoint Security Cloud, User Russian Edition. 15-19 Workstation / FileServer; 30-38 Mobile device 1 year Base License - Лицензия</t>
  </si>
  <si>
    <t>Kaspersky Endpoint Security Cloud, User Russian Edition. 15-19 Workstation / FileServer; 30-38 Mobile device 1 year Cross-grade License - Лицензия</t>
  </si>
  <si>
    <t>Kaspersky Endpoint Security Cloud, User Russian Edition. 20-24 Workstation / FileServer; 40-48 Mobile device 2 year Renewal License - Лицензия</t>
  </si>
  <si>
    <t>Kaspersky Endpoint Security Cloud, User Russian Edition. 20-24 Workstation / FileServer; 40-48 Mobile device 2 year Base License - Лицензия</t>
  </si>
  <si>
    <t>Kaspersky Endpoint Security Cloud, User Russian Edition. 20-24 Workstation / FileServer; 40-48 Mobile device 2 year Cross-grade License - Лицензия</t>
  </si>
  <si>
    <t>Kaspersky Endpoint Security Cloud, User Russian Edition. 20-24 Workstation / FileServer; 40-48 Mobile device 1 year Renewal License - Лицензия</t>
  </si>
  <si>
    <t>Kaspersky Endpoint Security Cloud, User Russian Edition. 20-24 Workstation / FileServer; 40-48 Mobile device 1 year Base License - Лицензия</t>
  </si>
  <si>
    <t>Kaspersky Endpoint Security Cloud, User Russian Edition. 20-24 Workstation / FileServer; 40-48 Mobile device 1 year Cross-grade License - Лицензия</t>
  </si>
  <si>
    <t>Kaspersky Endpoint Security Cloud, User Russian Edition. 25-49 Workstation / FileServer; 50-98 Mobile device 2 year Renewal License - Лицензия</t>
  </si>
  <si>
    <t>Kaspersky Endpoint Security Cloud, User Russian Edition. 25-49 Workstation / FileServer; 50-98 Mobile device 2 year Base License - Лицензия</t>
  </si>
  <si>
    <t>Kaspersky Endpoint Security Cloud, User Russian Edition. 25-49 Workstation / FileServer; 50-98 Mobile device 2 year Cross-grade License - Лицензия</t>
  </si>
  <si>
    <t>Kaspersky Endpoint Security Cloud, User Russian Edition. 25-49 Workstation / FileServer; 50-98 Mobile device 1 year Renewal License - Лицензия</t>
  </si>
  <si>
    <t>Kaspersky Endpoint Security Cloud, User Russian Edition. 25-49 Workstation / FileServer; 50-98 Mobile device 1 year Base License - Лицензия</t>
  </si>
  <si>
    <t>Kaspersky Endpoint Security Cloud, User Russian Edition. 25-49 Workstation / FileServer; 50-98 Mobile device 1 year Cross-grade License - Лицензия</t>
  </si>
  <si>
    <t>Kaspersky Endpoint Security Cloud, User Russian Edition. 50-99 Workstation / FileServer; 100-198 Mobile device 2 year Renewal License - Лицензия</t>
  </si>
  <si>
    <t>Kaspersky Endpoint Security Cloud, User Russian Edition. 50-99 Workstation / FileServer; 100-198 Mobile device 2 year Base License - Лицензия</t>
  </si>
  <si>
    <t>Kaspersky Endpoint Security Cloud, User Russian Edition. 50-99 Workstation / FileServer; 100-198 Mobile device 2 year Cross-grade License - Лицензия</t>
  </si>
  <si>
    <t>Kaspersky Endpoint Security Cloud, User Russian Edition. 50-99 Workstation / FileServer; 100-198 Mobile device 1 year Renewal License - Лицензия</t>
  </si>
  <si>
    <t>Kaspersky Endpoint Security Cloud, User Russian Edition. 50-99 Workstation / FileServer; 100-198 Mobile device 1 year Base License - Лицензия</t>
  </si>
  <si>
    <t>Kaspersky Endpoint Security Cloud, User Russian Edition. 50-99 Workstation / FileServer; 100-198 Mobile device 1 year Cross-grade License - Лицензия</t>
  </si>
  <si>
    <t>Kaspersky Endpoint Security Cloud, User Russian Edition. 100-149 Workstation / FileServer; 200-298 Mobile device 2 year Renewal License - Лицензия</t>
  </si>
  <si>
    <t>Kaspersky Endpoint Security Cloud, User Russian Edition. 100-149 Workstation / FileServer; 200-298 Mobile device 2 year Base License - Лицензия</t>
  </si>
  <si>
    <t>Kaspersky Endpoint Security Cloud, User Russian Edition. 100-149 Workstation / FileServer; 200-298 Mobile device 2 year Cross-grade License - Лицензия</t>
  </si>
  <si>
    <t>Kaspersky Endpoint Security Cloud, User Russian Edition. 100-149 Workstation / FileServer; 200-298 Mobile device 1 year Renewal License - Лицензия</t>
  </si>
  <si>
    <t>Kaspersky Endpoint Security Cloud, User Russian Edition. 100-149 Workstation / FileServer; 200-298 Mobile device 1 year Base License - Лицензия</t>
  </si>
  <si>
    <t>Kaspersky Endpoint Security Cloud, User Russian Edition. 100-149 Workstation / FileServer; 200-298 Mobile device 1 year Cross-grade License - Лицензия</t>
  </si>
  <si>
    <t>Kaspersky Endpoint Security Cloud, User Russian Edition. 150-249 Workstation / FileServer; 300-498 Mobile device 2 year Renewal License - Лицензия</t>
  </si>
  <si>
    <t>Kaspersky Endpoint Security Cloud, User Russian Edition. 150-249 Workstation / FileServer; 300-498 Mobile device 2 year Base License - Лицензия</t>
  </si>
  <si>
    <t>Kaspersky Endpoint Security Cloud, User Russian Edition. 150-249 Workstation / FileServer; 300-498 Mobile device 2 year Cross-grade License - Лицензия</t>
  </si>
  <si>
    <t>Kaspersky Endpoint Security Cloud, User Russian Edition. 150-249 Workstation / FileServer; 300-498 Mobile device 1 year Renewal License - Лицензия</t>
  </si>
  <si>
    <t>Kaspersky Endpoint Security Cloud, User Russian Edition. 150-249 Workstation / FileServer; 300-498 Mobile device 1 year Base License - Лицензия</t>
  </si>
  <si>
    <t>Kaspersky Endpoint Security Cloud, User Russian Edition. 150-249 Workstation / FileServer; 300-498 Mobile device 1 year Cross-grade License - Лицензия</t>
  </si>
  <si>
    <t>Kaspersky Endpoint Security Cloud Plus, User Russian Edition. 5-9 Workstation / FileServer; 10-18 Mobile device 2 year Renewal License - Лицензия</t>
  </si>
  <si>
    <t>Kaspersky Endpoint Security Cloud Plus, User Russian Edition. 5-9 Workstation / FileServer; 10-18 Mobile device 2 year Base License - Лицензия</t>
  </si>
  <si>
    <t>Kaspersky Endpoint Security Cloud Plus, User Russian Edition. 5-9 Workstation / FileServer; 10-18 Mobile device 2 year Cross-grade License - Лицензия</t>
  </si>
  <si>
    <t>Kaspersky Endpoint Security Cloud Plus, User Russian Edition. 5-9 Workstation / FileServer; 10-18 Mobile device 1 year Renewal License - Лицензия</t>
  </si>
  <si>
    <t>Kaspersky Endpoint Security Cloud Plus, User Russian Edition. 5-9 Workstation / FileServer; 10-18 Mobile device 1 year Base License - Лицензия</t>
  </si>
  <si>
    <t>Kaspersky Endpoint Security Cloud Plus, User Russian Edition. 5-9 Workstation / FileServer; 10-18 Mobile device 1 year Cross-grade License - Лицензия</t>
  </si>
  <si>
    <t>Kaspersky Endpoint Security Cloud Plus, User Russian Edition. 10-14 Workstation / FileServer; 20-28 Mobile device 2 year Renewal License - Лицензия</t>
  </si>
  <si>
    <t>Kaspersky Endpoint Security Cloud Plus, User Russian Edition. 10-14 Workstation / FileServer; 20-28 Mobile device 2 year Base License - Лицензия</t>
  </si>
  <si>
    <t>Kaspersky Endpoint Security Cloud Plus, User Russian Edition. 10-14 Workstation / FileServer; 20-28 Mobile device 2 year Cross-grade License - Лицензия</t>
  </si>
  <si>
    <t>Kaspersky Endpoint Security Cloud Plus, User Russian Edition. 10-14 Workstation / FileServer; 20-28 Mobile device 1 year Renewal License - Лицензия</t>
  </si>
  <si>
    <t>Kaspersky Endpoint Security Cloud Plus, User Russian Edition. 10-14 Workstation / FileServer; 20-28 Mobile device 1 year Base License - Лицензия</t>
  </si>
  <si>
    <t>Kaspersky Endpoint Security Cloud Plus, User Russian Edition. 10-14 Workstation / FileServer; 20-28 Mobile device 1 year Cross-grade License - Лицензия</t>
  </si>
  <si>
    <t>Kaspersky Endpoint Security Cloud Plus, User Russian Edition. 15-19 Workstation / FileServer; 30-38 Mobile device 2 year Renewal License - Лицензия</t>
  </si>
  <si>
    <t>Kaspersky Endpoint Security Cloud Plus, User Russian Edition. 15-19 Workstation / FileServer; 30-38 Mobile device 2 year Base License - Лицензия</t>
  </si>
  <si>
    <t>Kaspersky Endpoint Security Cloud Plus, User Russian Edition. 15-19 Workstation / FileServer; 30-38 Mobile device 2 year Cross-grade License - Лицензия</t>
  </si>
  <si>
    <t>Kaspersky Endpoint Security Cloud Plus, User Russian Edition. 15-19 Workstation / FileServer; 30-38 Mobile device 1 year Renewal License - Лицензия</t>
  </si>
  <si>
    <t>Kaspersky Endpoint Security Cloud Plus, User Russian Edition. 15-19 Workstation / FileServer; 30-38 Mobile device 1 year Base License - Лицензия</t>
  </si>
  <si>
    <t>Kaspersky Endpoint Security Cloud Plus, User Russian Edition. 15-19 Workstation / FileServer; 30-38 Mobile device 1 year Cross-grade License - Лицензия</t>
  </si>
  <si>
    <t>Kaspersky Endpoint Security Cloud Plus, User Russian Edition. 20-24 Workstation / FileServer; 40-48 Mobile device 2 year Renewal License - Лицензия</t>
  </si>
  <si>
    <t>Kaspersky Endpoint Security Cloud Plus, User Russian Edition. 20-24 Workstation / FileServer; 40-48 Mobile device 2 year Base License - Лицензия</t>
  </si>
  <si>
    <t>Kaspersky Endpoint Security Cloud Plus, User Russian Edition. 20-24 Workstation / FileServer; 40-48 Mobile device 2 year Cross-grade License - Лицензия</t>
  </si>
  <si>
    <t>Kaspersky Endpoint Security Cloud Plus, User Russian Edition. 20-24 Workstation / FileServer; 40-48 Mobile device 1 year Renewal License - Лицензия</t>
  </si>
  <si>
    <t>Kaspersky Endpoint Security Cloud Plus, User Russian Edition. 20-24 Workstation / FileServer; 40-48 Mobile device 1 year Base License - Лицензия</t>
  </si>
  <si>
    <t>Kaspersky Endpoint Security Cloud Plus, User Russian Edition. 20-24 Workstation / FileServer; 40-48 Mobile device 1 year Cross-grade License - Лицензия</t>
  </si>
  <si>
    <t>Kaspersky Endpoint Security Cloud Plus, User Russian Edition. 25-49 Workstation / FileServer; 50-98 Mobile device 2 year Renewal License - Лицензия</t>
  </si>
  <si>
    <t>Kaspersky Endpoint Security Cloud Plus, User Russian Edition. 25-49 Workstation / FileServer; 50-98 Mobile device 2 year Base License - Лицензия</t>
  </si>
  <si>
    <t>Kaspersky Endpoint Security Cloud Plus, User Russian Edition. 25-49 Workstation / FileServer; 50-98 Mobile device 2 year Cross-grade License - Лицензия</t>
  </si>
  <si>
    <t>Kaspersky Endpoint Security Cloud Plus, User Russian Edition. 25-49 Workstation / FileServer; 50-98 Mobile device 1 year Renewal License - Лицензия</t>
  </si>
  <si>
    <t>Kaspersky Endpoint Security Cloud Plus, User Russian Edition. 25-49 Workstation / FileServer; 50-98 Mobile device 1 year Base License - Лицензия</t>
  </si>
  <si>
    <t>Kaspersky Endpoint Security Cloud Plus, User Russian Edition. 25-49 Workstation / FileServer; 50-98 Mobile device 1 year Cross-grade License - Лицензия</t>
  </si>
  <si>
    <t>Kaspersky Endpoint Security Cloud Plus, User Russian Edition. 50-99 Workstation / FileServer; 100-198 Mobile device 2 year Renewal License - Лицензия</t>
  </si>
  <si>
    <t>Kaspersky Endpoint Security Cloud Plus, User Russian Edition. 50-99 Workstation / FileServer; 100-198 Mobile device 2 year Base License - Лицензия</t>
  </si>
  <si>
    <t>Kaspersky Endpoint Security Cloud Plus, User Russian Edition. 50-99 Workstation / FileServer; 100-198 Mobile device 2 year Cross-grade License - Лицензия</t>
  </si>
  <si>
    <t>Kaspersky Endpoint Security Cloud Plus, User Russian Edition. 50-99 Workstation / FileServer; 100-198 Mobile device 1 year Renewal License - Лицензия</t>
  </si>
  <si>
    <t>Kaspersky Endpoint Security Cloud Plus, User Russian Edition. 50-99 Workstation / FileServer; 100-198 Mobile device 1 year Base License - Лицензия</t>
  </si>
  <si>
    <t>Kaspersky Endpoint Security Cloud Plus, User Russian Edition. 50-99 Workstation / FileServer; 100-198 Mobile device 1 year Cross-grade License - Лицензия</t>
  </si>
  <si>
    <t>Kaspersky Endpoint Security Cloud Plus, User Russian Edition. 100-149 Workstation / FileServer; 200-298 Mobile device 2 year Renewal License - Лицензия</t>
  </si>
  <si>
    <t>Kaspersky Endpoint Security Cloud Plus, User Russian Edition. 100-149 Workstation / FileServer; 200-298 Mobile device 2 year Base License - Лицензия</t>
  </si>
  <si>
    <t>Kaspersky Endpoint Security Cloud Plus, User Russian Edition. 100-149 Workstation / FileServer; 200-298 Mobile device 2 year Cross-grade License - Лицензия</t>
  </si>
  <si>
    <t>Kaspersky Endpoint Security Cloud Plus, User Russian Edition. 100-149 Workstation / FileServer; 200-298 Mobile device 1 year Renewal License - Лицензия</t>
  </si>
  <si>
    <t>Kaspersky Endpoint Security Cloud Plus, User Russian Edition. 100-149 Workstation / FileServer; 200-298 Mobile device 1 year Base License - Лицензия</t>
  </si>
  <si>
    <t>Kaspersky Endpoint Security Cloud Plus, User Russian Edition. 100-149 Workstation / FileServer; 200-298 Mobile device 1 year Cross-grade License - Лицензия</t>
  </si>
  <si>
    <t>Kaspersky Endpoint Security Cloud Plus, User Russian Edition. 150-249 Workstation / FileServer; 300-498 Mobile device 2 year Renewal License - Лицензия</t>
  </si>
  <si>
    <t>Kaspersky Endpoint Security Cloud Plus, User Russian Edition. 150-249 Workstation / FileServer; 300-498 Mobile device 2 year Base License - Лицензия</t>
  </si>
  <si>
    <t>Kaspersky Endpoint Security Cloud Plus, User Russian Edition. 150-249 Workstation / FileServer; 300-498 Mobile device 2 year Cross-grade License - Лицензия</t>
  </si>
  <si>
    <t>Kaspersky Endpoint Security Cloud Plus, User Russian Edition. 150-249 Workstation / FileServer; 300-498 Mobile device 1 year Renewal License - Лицензия</t>
  </si>
  <si>
    <t>Kaspersky Endpoint Security Cloud Plus, User Russian Edition. 150-249 Workstation / FileServer; 300-498 Mobile device 1 year Base License - Лицензия</t>
  </si>
  <si>
    <t>Kaspersky Endpoint Security Cloud Plus, User Russian Edition. 150-249 Workstation / FileServer; 300-498 Mobile device 1 year Cross-grade License - Лицензия</t>
  </si>
  <si>
    <t>Kaspersky Endpoint Security Cloud Pro Russian Edition. 5-9 Workstation / FileServer; 10-18 Mobile device 2 year Renewal License - Лицензия</t>
  </si>
  <si>
    <t>Kaspersky Endpoint Security Cloud Pro Russian Edition. 5-9 Workstation / FileServer; 10-18 Mobile device 2 year Base License - Лицензия</t>
  </si>
  <si>
    <t>Kaspersky Endpoint Security Cloud Pro Russian Edition. 5-9 Workstation / FileServer; 10-18 Mobile device 2 year Cross-grade License - Лицензия</t>
  </si>
  <si>
    <t>Kaspersky Endpoint Security Cloud Pro Russian Edition. 5-9 Workstation / FileServer; 10-18 Mobile device 1 year Renewal License - Лицензия</t>
  </si>
  <si>
    <t>Kaspersky Endpoint Security Cloud Pro Russian Edition. 5-9 Workstation / FileServer; 10-18 Mobile device 1 year Base License - Лицензия</t>
  </si>
  <si>
    <t>Kaspersky Endpoint Security Cloud Pro Russian Edition. 5-9 Workstation / FileServer; 10-18 Mobile device 1 year Cross-grade License - Лицензия</t>
  </si>
  <si>
    <t>Kaspersky Endpoint Security Cloud Pro Russian Edition. 10-14 Workstation / FileServer; 20-28 Mobile device 2 year Renewal License - Лицензия</t>
  </si>
  <si>
    <t>Kaspersky Endpoint Security Cloud Pro Russian Edition. 10-14 Workstation / FileServer; 20-28 Mobile device 2 year Base License - Лицензия</t>
  </si>
  <si>
    <t>Kaspersky Endpoint Security Cloud Pro Russian Edition. 10-14 Workstation / FileServer; 20-28 Mobile device 2 year Cross-grade License - Лицензия</t>
  </si>
  <si>
    <t>Kaspersky Endpoint Security Cloud Pro Russian Edition. 10-14 Workstation / FileServer; 20-28 Mobile device 1 year Renewal License - Лицензия</t>
  </si>
  <si>
    <t>Kaspersky Endpoint Security Cloud Pro Russian Edition. 10-14 Workstation / FileServer; 20-28 Mobile device 1 year Base License - Лицензия</t>
  </si>
  <si>
    <t>Kaspersky Endpoint Security Cloud Pro Russian Edition. 10-14 Workstation / FileServer; 20-28 Mobile device 1 year Cross-grade License - Лицензия</t>
  </si>
  <si>
    <t>Kaspersky Endpoint Security Cloud Pro Russian Edition. 15-19 Workstation / FileServer; 30-38 Mobile device 2 year Renewal License - Лицензия</t>
  </si>
  <si>
    <t>Kaspersky Endpoint Security Cloud Pro Russian Edition. 15-19 Workstation / FileServer; 30-38 Mobile device 2 year Base License - Лицензия</t>
  </si>
  <si>
    <t>Kaspersky Endpoint Security Cloud Pro Russian Edition. 15-19 Workstation / FileServer; 30-38 Mobile device 2 year Cross-grade License - Лицензия</t>
  </si>
  <si>
    <t>Kaspersky Endpoint Security Cloud Pro Russian Edition. 15-19 Workstation / FileServer; 30-38 Mobile device 1 year Renewal License - Лицензия</t>
  </si>
  <si>
    <t>Kaspersky Endpoint Security Cloud Pro Russian Edition. 15-19 Workstation / FileServer; 30-38 Mobile device 1 year Base License - Лицензия</t>
  </si>
  <si>
    <t>Kaspersky Endpoint Security Cloud Pro Russian Edition. 15-19 Workstation / FileServer; 30-38 Mobile device 1 year Cross-grade License - Лицензия</t>
  </si>
  <si>
    <t>Kaspersky Endpoint Security Cloud Pro Russian Edition. 20-24 Workstation / FileServer; 40-48 Mobile device 2 year Renewal License - Лицензия</t>
  </si>
  <si>
    <t>Kaspersky Endpoint Security Cloud Pro Russian Edition. 20-24 Workstation / FileServer; 40-48 Mobile device 2 year Base License - Лицензия</t>
  </si>
  <si>
    <t>Kaspersky Endpoint Security Cloud Pro Russian Edition. 20-24 Workstation / FileServer; 40-48 Mobile device 2 year Cross-grade License - Лицензия</t>
  </si>
  <si>
    <t>Kaspersky Endpoint Security Cloud Pro Russian Edition. 20-24 Workstation / FileServer; 40-48 Mobile device 1 year Renewal License - Лицензия</t>
  </si>
  <si>
    <t>Kaspersky Endpoint Security Cloud Pro Russian Edition. 20-24 Workstation / FileServer; 40-48 Mobile device 1 year Base License - Лицензия</t>
  </si>
  <si>
    <t>Kaspersky Endpoint Security Cloud Pro Russian Edition. 20-24 Workstation / FileServer; 40-48 Mobile device 1 year Cross-grade License - Лицензия</t>
  </si>
  <si>
    <t>Kaspersky Endpoint Security Cloud Pro Russian Edition. 25-49 Workstation / FileServer; 50-98 Mobile device 2 year Renewal License - Лицензия</t>
  </si>
  <si>
    <t>Kaspersky Endpoint Security Cloud Pro Russian Edition. 25-49 Workstation / FileServer; 50-98 Mobile device 2 year Base License - Лицензия</t>
  </si>
  <si>
    <t>Kaspersky Endpoint Security Cloud Pro Russian Edition. 25-49 Workstation / FileServer; 50-98 Mobile device 2 year Cross-grade License - Лицензия</t>
  </si>
  <si>
    <t>Kaspersky Endpoint Security Cloud Pro Russian Edition. 25-49 Workstation / FileServer; 50-98 Mobile device 1 year Renewal License - Лицензия</t>
  </si>
  <si>
    <t>Kaspersky Endpoint Security Cloud Pro Russian Edition. 25-49 Workstation / FileServer; 50-98 Mobile device 1 year Base License - Лицензия</t>
  </si>
  <si>
    <t>Kaspersky Endpoint Security Cloud Pro Russian Edition. 25-49 Workstation / FileServer; 50-98 Mobile device 1 year Cross-grade License - Лицензия</t>
  </si>
  <si>
    <t>Kaspersky Endpoint Security Cloud Pro Russian Edition. 50-99 Workstation / FileServer; 100-198 Mobile device 2 year Renewal License - Лицензия</t>
  </si>
  <si>
    <t>Kaspersky Endpoint Security Cloud Pro Russian Edition. 50-99 Workstation / FileServer; 100-198 Mobile device 2 year Base License - Лицензия</t>
  </si>
  <si>
    <t>Kaspersky Endpoint Security Cloud Pro Russian Edition. 50-99 Workstation / FileServer; 100-198 Mobile device 2 year Cross-grade License - Лицензия</t>
  </si>
  <si>
    <t>Kaspersky Endpoint Security Cloud Pro Russian Edition. 50-99 Workstation / FileServer; 100-198 Mobile device 1 year Renewal License - Лицензия</t>
  </si>
  <si>
    <t>Kaspersky Endpoint Security Cloud Pro Russian Edition. 50-99 Workstation / FileServer; 100-198 Mobile device 1 year Base License - Лицензия</t>
  </si>
  <si>
    <t>Kaspersky Endpoint Security Cloud Pro Russian Edition. 50-99 Workstation / FileServer; 100-198 Mobile device 1 year Cross-grade License - Лицензия</t>
  </si>
  <si>
    <t>Kaspersky Endpoint Security Cloud Pro Russian Edition. 100-149 Workstation / FileServer; 200-298 Mobile device 2 year Renewal License - Лицензия</t>
  </si>
  <si>
    <t>Kaspersky Endpoint Security Cloud Pro Russian Edition. 100-149 Workstation / FileServer; 200-298 Mobile device 2 year Base License - Лицензия</t>
  </si>
  <si>
    <t>Kaspersky Endpoint Security Cloud Pro Russian Edition. 100-149 Workstation / FileServer; 200-298 Mobile device 2 year Cross-grade License - Лицензия</t>
  </si>
  <si>
    <t>Kaspersky Endpoint Security Cloud Pro Russian Edition. 100-149 Workstation / FileServer; 200-298 Mobile device 1 year Renewal License - Лицензия</t>
  </si>
  <si>
    <t>Kaspersky Endpoint Security Cloud Pro Russian Edition. 100-149 Workstation / FileServer; 200-298 Mobile device 1 year Base License - Лицензия</t>
  </si>
  <si>
    <t>Kaspersky Endpoint Security Cloud Pro Russian Edition. 100-149 Workstation / FileServer; 200-298 Mobile device 1 year Cross-grade License - Лицензия</t>
  </si>
  <si>
    <t>Kaspersky Endpoint Security Cloud Pro Russian Edition. 150-249 Workstation / FileServer; 300-498 Mobile device 2 year Renewal License - Лицензия</t>
  </si>
  <si>
    <t>Kaspersky Endpoint Security Cloud Pro Russian Edition. 150-249 Workstation / FileServer; 300-498 Mobile device 2 year Base License - Лицензия</t>
  </si>
  <si>
    <t>Kaspersky Endpoint Security Cloud Pro Russian Edition. 150-249 Workstation / FileServer; 300-498 Mobile device 2 year Cross-grade License - Лицензия</t>
  </si>
  <si>
    <t>Kaspersky Endpoint Security Cloud Pro Russian Edition. 150-249 Workstation / FileServer; 300-498 Mobile device 1 year Renewal License - Лицензия</t>
  </si>
  <si>
    <t>Kaspersky Endpoint Security Cloud Pro Russian Edition. 150-249 Workstation / FileServer; 300-498 Mobile device 1 year Base License - Лицензия</t>
  </si>
  <si>
    <t>Kaspersky Endpoint Security Cloud Pro Russian Edition. 150-249 Workstation / FileServer; 300-498 Mobile device 1 year Cross-grade License - Лицензия</t>
  </si>
  <si>
    <t>Kaspersky Endpoint Security Cloud Pro Russian Edition. 250-499 Workstation / FileServer; 500-998 Mobile device 2 year Renewal License - Лицензия</t>
  </si>
  <si>
    <t>Kaspersky Endpoint Security Cloud Pro Russian Edition. 250-499 Workstation / FileServer; 500-998 Mobile device 2 year Base License - Лицензия</t>
  </si>
  <si>
    <t>Kaspersky Endpoint Security Cloud Pro Russian Edition. 250-499 Workstation / FileServer; 500-998 Mobile device 2 year Cross-grade License - Лицензия</t>
  </si>
  <si>
    <t>Kaspersky Endpoint Security Cloud Pro Russian Edition. 250-499 Workstation / FileServer; 500-998 Mobile device 1 year Renewal License - Лицензия</t>
  </si>
  <si>
    <t>Kaspersky Endpoint Security Cloud Pro Russian Edition. 250-499 Workstation / FileServer; 500-998 Mobile device 1 year Base License - Лицензия</t>
  </si>
  <si>
    <t>Kaspersky Endpoint Security Cloud Pro Russian Edition. 250-499 Workstation / FileServer; 500-998 Mobile device 1 year Cross-grade License - Лицензия</t>
  </si>
  <si>
    <t>Kaspersky Sandbox, Node Russian Edition. 250-499 Node 2 year Base License - Лицензия</t>
  </si>
  <si>
    <t>Kaspersky Sandbox, Node Russian Edition. 250-499 Node 1 year Renewal License - Лицензия</t>
  </si>
  <si>
    <t>Kaspersky Sandbox, Node Russian Edition. 250-499 Node 1 year Base License - Лицензия</t>
  </si>
  <si>
    <t>Kaspersky Endpoint Security для бизнеса – Стандартный Russian Edition. 10-14 Node 2 year Educational License - Лицензия</t>
  </si>
  <si>
    <t>Kaspersky Endpoint Security для бизнеса – Стандартный Russian Edition. 10-14 Node 2 year Educational Renewal License - Лицензия</t>
  </si>
  <si>
    <t>Kaspersky Endpoint Security для бизнеса – Стандартный Russian Edition. 10-14 Node 2 year Renewal License - Лицензия</t>
  </si>
  <si>
    <t>Kaspersky Endpoint Security для бизнеса – Стандартный Russian Edition. 10-14 Node 2 year Base License - Лицензия</t>
  </si>
  <si>
    <t>Kaspersky Endpoint Security для бизнеса – Стандартный Russian Edition. 10-14 Node 2 year Cross-grade License - Лицензия</t>
  </si>
  <si>
    <t>Kaspersky Endpoint Security для бизнеса – Стандартный Russian Edition. 10-14 Node 1 year Educational License - Лицензия</t>
  </si>
  <si>
    <t>Kaspersky Endpoint Security для бизнеса – Стандартный Russian Edition. 10-14 Node 1 year Educational Renewal License - Лицензия</t>
  </si>
  <si>
    <t>Kaspersky Endpoint Security для бизнеса – Стандартный Russian Edition. 10-14 Node 1 year Renewal License - Лицензия</t>
  </si>
  <si>
    <t>Kaspersky Endpoint Security для бизнеса – Стандартный Russian Edition. 10-14 Node 1 year Base License - Лицензия</t>
  </si>
  <si>
    <t>Kaspersky Endpoint Security для бизнеса – Стандартный Russian Edition. 10-14 Node 1 year Cross-grade License - Лицензия</t>
  </si>
  <si>
    <t>Kaspersky Endpoint Security для бизнеса – Стандартный Russian Edition. 15-19 Node 2 year Educational License - Лицензия</t>
  </si>
  <si>
    <t>Kaspersky Endpoint Security для бизнеса – Стандартный Russian Edition. 15-19 Node 2 year Educational Renewal License - Лицензия</t>
  </si>
  <si>
    <t>Kaspersky Endpoint Security для бизнеса – Стандартный Russian Edition. 15-19 Node 2 year Renewal License - Лицензия</t>
  </si>
  <si>
    <t>Kaspersky Endpoint Security для бизнеса – Стандартный Russian Edition. 15-19 Node 2 year Base License - Лицензия</t>
  </si>
  <si>
    <t>Kaspersky Endpoint Security для бизнеса – Стандартный Russian Edition. 15-19 Node 2 year Cross-grade License - Лицензия</t>
  </si>
  <si>
    <t>Kaspersky Endpoint Security для бизнеса – Стандартный Russian Edition. 15-19 Node 1 year Educational License - Лицензия</t>
  </si>
  <si>
    <t>Kaspersky Endpoint Security для бизнеса – Стандартный Russian Edition. 15-19 Node 1 year Educational Renewal License - Лицензия</t>
  </si>
  <si>
    <t>Kaspersky Endpoint Security для бизнеса – Стандартный Russian Edition. 15-19 Node 1 year Renewal License - Лицензия</t>
  </si>
  <si>
    <t>Kaspersky Endpoint Security для бизнеса – Стандартный Russian Edition. 15-19 Node 1 year Base License - Лицензия</t>
  </si>
  <si>
    <t>Kaspersky Endpoint Security для бизнеса – Стандартный Russian Edition. 15-19 Node 1 year Cross-grade License - Лицензия</t>
  </si>
  <si>
    <t>Kaspersky Endpoint Security для бизнеса – Стандартный Russian Edition. 20-24 Node 2 year Educational License - Лицензия</t>
  </si>
  <si>
    <t>Kaspersky Endpoint Security для бизнеса – Стандартный Russian Edition. 20-24 Node 2 year Educational Renewal License - Лицензия</t>
  </si>
  <si>
    <t>Kaspersky Endpoint Security для бизнеса – Стандартный Russian Edition. 20-24 Node 2 year Renewal License - Лицензия</t>
  </si>
  <si>
    <t>Kaspersky Endpoint Security для бизнеса – Стандартный Russian Edition. 20-24 Node 2 year Base License - Лицензия</t>
  </si>
  <si>
    <t>Kaspersky Endpoint Security для бизнеса – Стандартный Russian Edition. 20-24 Node 2 year Cross-grade License - Лицензия</t>
  </si>
  <si>
    <t>Kaspersky Endpoint Security для бизнеса – Стандартный Russian Edition. 20-24 Node 1 year Educational License - Лицензия</t>
  </si>
  <si>
    <t>Kaspersky Endpoint Security для бизнеса – Стандартный Russian Edition. 20-24 Node 1 year Educational Renewal License - Лицензия</t>
  </si>
  <si>
    <t>Kaspersky Endpoint Security для бизнеса – Стандартный Russian Edition. 20-24 Node 1 year Renewal License - Лицензия</t>
  </si>
  <si>
    <t>Kaspersky Endpoint Security для бизнеса – Стандартный Russian Edition. 20-24 Node 1 year Base License - Лицензия</t>
  </si>
  <si>
    <t>Kaspersky Endpoint Security для бизнеса – Стандартный Russian Edition. 20-24 Node 1 year Cross-grade License - Лицензия</t>
  </si>
  <si>
    <t>Kaspersky Endpoint Security для бизнеса – Стандартный Russian Edition. 25-49 Node 2 year Educational License - Лицензия</t>
  </si>
  <si>
    <t>Kaspersky Endpoint Security для бизнеса – Стандартный Russian Edition. 25-49 Node 2 year Educational Renewal License - Лицензия</t>
  </si>
  <si>
    <t>Kaspersky Endpoint Security для бизнеса – Стандартный Russian Edition. 25-49 Node 2 year Renewal License - Лицензия</t>
  </si>
  <si>
    <t>Kaspersky Endpoint Security для бизнеса – Стандартный Russian Edition. 25-49 Node 2 year Base License - Лицензия</t>
  </si>
  <si>
    <t>Kaspersky Endpoint Security для бизнеса – Стандартный Russian Edition. 25-49 Node 2 year Cross-grade License - Лицензия</t>
  </si>
  <si>
    <t>Kaspersky Endpoint Security для бизнеса – Стандартный Russian Edition. 25-49 Node 1 year Educational License - Лицензия</t>
  </si>
  <si>
    <t>Kaspersky Endpoint Security для бизнеса – Стандартный Russian Edition. 25-49 Node 1 year Educational Renewal License - Лицензия</t>
  </si>
  <si>
    <t>Kaspersky Endpoint Security для бизнеса – Стандартный Russian Edition. 25-49 Node 1 year Renewal License - Лицензия</t>
  </si>
  <si>
    <t>Kaspersky Endpoint Security для бизнеса – Стандартный Russian Edition. 25-49 Node 1 year Base License - Лицензия</t>
  </si>
  <si>
    <t>Kaspersky Endpoint Security для бизнеса – Стандартный Russian Edition. 25-49 Node 1 year Cross-grade License - Лицензия</t>
  </si>
  <si>
    <t>Kaspersky Endpoint Security для бизнеса – Стандартный Russian Edition. 50-99 Node 2 year Educational License - Лицензия</t>
  </si>
  <si>
    <t>Kaspersky Endpoint Security для бизнеса – Стандартный Russian Edition. 50-99 Node 2 year Educational Renewal License - Лицензия</t>
  </si>
  <si>
    <t>Kaspersky Endpoint Security для бизнеса – Стандартный Russian Edition. 50-99 Node 2 year Renewal License - Лицензия</t>
  </si>
  <si>
    <t>Kaspersky Endpoint Security для бизнеса – Стандартный Russian Edition. 50-99 Node 2 year Base License - Лицензия</t>
  </si>
  <si>
    <t>Kaspersky Endpoint Security для бизнеса – Стандартный Russian Edition. 50-99 Node 2 year Cross-grade License - Лицензия</t>
  </si>
  <si>
    <t>Kaspersky Endpoint Security для бизнеса – Стандартный Russian Edition. 50-99 Node 1 year Educational License - Лицензия</t>
  </si>
  <si>
    <t>Kaspersky Endpoint Security для бизнеса – Стандартный Russian Edition. 50-99 Node 1 year Educational Renewal License - Лицензия</t>
  </si>
  <si>
    <t>Kaspersky Endpoint Security для бизнеса – Стандартный Russian Edition. 50-99 Node 1 year Renewal License - Лицензия</t>
  </si>
  <si>
    <t>Kaspersky Endpoint Security для бизнеса – Стандартный Russian Edition. 50-99 Node 1 year Base License - Лицензия</t>
  </si>
  <si>
    <t>Kaspersky Endpoint Security для бизнеса – Стандартный Russian Edition. 50-99 Node 1 year Cross-grade License - Лицензия</t>
  </si>
  <si>
    <t>Kaspersky Endpoint Security для бизнеса – Стандартный Russian Edition. 100-149 Node 2 year Educational License - Лицензия</t>
  </si>
  <si>
    <t>Kaspersky Endpoint Security для бизнеса – Стандартный Russian Edition. 100-149 Node 2 year Educational Renewal License - Лицензия</t>
  </si>
  <si>
    <t>Kaspersky Endpoint Security для бизнеса – Стандартный Russian Edition. 100-149 Node 2 year Renewal License - Лицензия</t>
  </si>
  <si>
    <t>Kaspersky Endpoint Security для бизнеса – Стандартный Russian Edition. 100-149 Node 2 year Base License - Лицензия</t>
  </si>
  <si>
    <t>Kaspersky Endpoint Security для бизнеса – Стандартный Russian Edition. 100-149 Node 2 year Cross-grade License - Лицензия</t>
  </si>
  <si>
    <t>Kaspersky Endpoint Security для бизнеса – Стандартный Russian Edition. 100-149 Node 1 year Educational License - Лицензия</t>
  </si>
  <si>
    <t>Kaspersky Endpoint Security для бизнеса – Стандартный Russian Edition. 100-149 Node 1 year Educational Renewal License - Лицензия</t>
  </si>
  <si>
    <t>Kaspersky Endpoint Security для бизнеса – Стандартный Russian Edition. 100-149 Node 1 year Renewal License - Лицензия</t>
  </si>
  <si>
    <t>Kaspersky Endpoint Security для бизнеса – Стандартный Russian Edition. 100-149 Node 1 year Base License - Лицензия</t>
  </si>
  <si>
    <t>Kaspersky Endpoint Security для бизнеса – Стандартный Russian Edition. 100-149 Node 1 year Cross-grade License - Лицензия</t>
  </si>
  <si>
    <t>Kaspersky Endpoint Security для бизнеса – Стандартный Russian Edition. 150-249 Node 2 year Educational License - Лицензия</t>
  </si>
  <si>
    <t>Kaspersky Endpoint Security для бизнеса – Стандартный Russian Edition. 150-249 Node 2 year Educational Renewal License - Лицензия</t>
  </si>
  <si>
    <t>Kaspersky Endpoint Security для бизнеса – Стандартный Russian Edition. 150-249 Node 2 year Renewal License - Лицензия</t>
  </si>
  <si>
    <t>Kaspersky Endpoint Security для бизнеса – Стандартный Russian Edition. 150-249 Node 2 year Base License - Лицензия</t>
  </si>
  <si>
    <t>Kaspersky Endpoint Security для бизнеса – Стандартный Russian Edition. 150-249 Node 2 year Cross-grade License - Лицензия</t>
  </si>
  <si>
    <t>Kaspersky Endpoint Security для бизнеса – Стандартный Russian Edition. 150-249 Node 1 year Educational License - Лицензия</t>
  </si>
  <si>
    <t>Kaspersky Endpoint Security для бизнеса – Стандартный Russian Edition. 150-249 Node 1 year Educational Renewal License - Лицензия</t>
  </si>
  <si>
    <t>Kaspersky Endpoint Security для бизнеса – Стандартный Russian Edition. 150-249 Node 1 year Renewal License - Лицензия</t>
  </si>
  <si>
    <t>Kaspersky Endpoint Security для бизнеса – Стандартный Russian Edition. 150-249 Node 1 year Base License - Лицензия</t>
  </si>
  <si>
    <t>Kaspersky Endpoint Security для бизнеса – Стандартный Russian Edition. 150-249 Node 1 year Cross-grade License - Лицензия</t>
  </si>
  <si>
    <t>Kaspersky Endpoint Security для бизнеса – Стандартный Russian Edition. 250-499 Node 2 year Educational License - Лицензия</t>
  </si>
  <si>
    <t>Kaspersky Endpoint Security для бизнеса – Стандартный Russian Edition. 250-499 Node 2 year Educational Renewal License - Лицензия</t>
  </si>
  <si>
    <t>Kaspersky Endpoint Security для бизнеса – Стандартный Russian Edition. 250-499 Node 2 year Renewal License - Лицензия</t>
  </si>
  <si>
    <t>Kaspersky Endpoint Security для бизнеса – Стандартный Russian Edition. 250-499 Node 2 year Base License - Лицензия</t>
  </si>
  <si>
    <t>Kaspersky Endpoint Security для бизнеса – Стандартный Russian Edition. 250-499 Node 2 year Cross-grade License - Лицензия</t>
  </si>
  <si>
    <t>Kaspersky Endpoint Security для бизнеса – Стандартный Russian Edition. 250-499 Node 1 year Educational License - Лицензия</t>
  </si>
  <si>
    <t>Kaspersky Endpoint Security для бизнеса – Стандартный Russian Edition. 250-499 Node 1 year Educational Renewal License - Лицензия</t>
  </si>
  <si>
    <t>Kaspersky Endpoint Security для бизнеса – Стандартный Russian Edition. 250-499 Node 1 year Renewal License - Лицензия</t>
  </si>
  <si>
    <t>Kaspersky Endpoint Security для бизнеса – Стандартный Russian Edition. 250-499 Node 1 year Base License - Лицензия</t>
  </si>
  <si>
    <t>Kaspersky Endpoint Security для бизнеса – Стандартный Russian Edition. 250-499 Node 1 year Cross-grade License - Лицензия</t>
  </si>
  <si>
    <t>Kaspersky Endpoint Security для бизнеса – Расширенный Russian Edition. 10-14 Node 2 year Educational License - Лицензия</t>
  </si>
  <si>
    <t>Kaspersky Endpoint Security для бизнеса – Расширенный Russian Edition. 10-14 Node 2 year Educational Renewal License - Лицензия</t>
  </si>
  <si>
    <t>Kaspersky Endpoint Security для бизнеса – Расширенный Russian Edition. 10-14 Node 2 year Renewal License - Лицензия</t>
  </si>
  <si>
    <t>Kaspersky Endpoint Security для бизнеса – Расширенный Russian Edition. 10-14 Node 2 year Base License - Лицензия</t>
  </si>
  <si>
    <t>Kaspersky Endpoint Security для бизнеса – Расширенный Russian Edition. 10-14 Node 2 year Cross-grade License - Лицензия</t>
  </si>
  <si>
    <t>Kaspersky Endpoint Security для бизнеса – Расширенный Russian Edition. 10-14 Node 1 year Educational License - Лицензия</t>
  </si>
  <si>
    <t>Kaspersky Endpoint Security для бизнеса – Расширенный Russian Edition. 10-14 Node 1 year Educational Renewal License - Лицензия</t>
  </si>
  <si>
    <t>Kaspersky Endpoint Security для бизнеса – Расширенный Russian Edition. 10-14 Node 1 year Renewal License - Лицензия</t>
  </si>
  <si>
    <t>Kaspersky Endpoint Security для бизнеса – Расширенный Russian Edition. 10-14 Node 1 year Base License - Лицензия</t>
  </si>
  <si>
    <t>Kaspersky Endpoint Security для бизнеса – Расширенный Russian Edition. 10-14 Node 1 year Cross-grade License - Лицензия</t>
  </si>
  <si>
    <t>Kaspersky Endpoint Security для бизнеса – Расширенный Russian Edition. 15-19 Node 2 year Educational License - Лицензия</t>
  </si>
  <si>
    <t>Kaspersky Endpoint Security для бизнеса – Расширенный Russian Edition. 15-19 Node 2 year Educational Renewal License - Лицензия</t>
  </si>
  <si>
    <t>Kaspersky Endpoint Security для бизнеса – Расширенный Russian Edition. 15-19 Node 2 year Renewal License - Лицензия</t>
  </si>
  <si>
    <t>Kaspersky Endpoint Security для бизнеса – Расширенный Russian Edition. 15-19 Node 2 year Base License - Лицензия</t>
  </si>
  <si>
    <t>Kaspersky Endpoint Security для бизнеса – Расширенный Russian Edition. 15-19 Node 2 year Cross-grade License - Лицензия</t>
  </si>
  <si>
    <t>Kaspersky Endpoint Security для бизнеса – Расширенный Russian Edition. 15-19 Node 1 year Educational License - Лицензия</t>
  </si>
  <si>
    <t>Kaspersky Endpoint Security для бизнеса – Расширенный Russian Edition. 15-19 Node 1 year Educational Renewal License - Лицензия</t>
  </si>
  <si>
    <t>Kaspersky Endpoint Security для бизнеса – Расширенный Russian Edition. 15-19 Node 1 year Renewal License - Лицензия</t>
  </si>
  <si>
    <t>Kaspersky Endpoint Security для бизнеса – Расширенный Russian Edition. 15-19 Node 1 year Base License - Лицензия</t>
  </si>
  <si>
    <t>Kaspersky Endpoint Security для бизнеса – Расширенный Russian Edition. 15-19 Node 1 year Cross-grade License - Лицензия</t>
  </si>
  <si>
    <t>Kaspersky Endpoint Security для бизнеса – Расширенный Russian Edition. 20-24 Node 2 year Educational License - Лицензия</t>
  </si>
  <si>
    <t>Kaspersky Endpoint Security для бизнеса – Расширенный Russian Edition. 20-24 Node 2 year Educational Renewal License - Лицензия</t>
  </si>
  <si>
    <t>Kaspersky Endpoint Security для бизнеса – Расширенный Russian Edition. 20-24 Node 2 year Renewal License - Лицензия</t>
  </si>
  <si>
    <t>Kaspersky Endpoint Security для бизнеса – Расширенный Russian Edition. 20-24 Node 2 year Base License - Лицензия</t>
  </si>
  <si>
    <t>Kaspersky Endpoint Security для бизнеса – Расширенный Russian Edition. 20-24 Node 2 year Cross-grade License - Лицензия</t>
  </si>
  <si>
    <t>Kaspersky Endpoint Security для бизнеса – Расширенный Russian Edition. 20-24 Node 1 year Educational License - Лицензия</t>
  </si>
  <si>
    <t>Kaspersky Endpoint Security для бизнеса – Расширенный Russian Edition. 20-24 Node 1 year Educational Renewal License - Лицензия</t>
  </si>
  <si>
    <t>Kaspersky Endpoint Security для бизнеса – Расширенный Russian Edition. 20-24 Node 1 year Renewal License - Лицензия</t>
  </si>
  <si>
    <t>Kaspersky Endpoint Security для бизнеса – Расширенный Russian Edition. 20-24 Node 1 year Base License - Лицензия</t>
  </si>
  <si>
    <t>Kaspersky Endpoint Security для бизнеса – Расширенный Russian Edition. 20-24 Node 1 year Cross-grade License - Лицензия</t>
  </si>
  <si>
    <t>Kaspersky Endpoint Security для бизнеса – Расширенный Russian Edition. 25-49 Node 2 year Educational License - Лицензия</t>
  </si>
  <si>
    <t>Kaspersky Endpoint Security для бизнеса – Расширенный Russian Edition. 25-49 Node 2 year Educational Renewal License - Лицензия</t>
  </si>
  <si>
    <t>Kaspersky Endpoint Security для бизнеса – Расширенный Russian Edition. 25-49 Node 2 year Renewal License - Лицензия</t>
  </si>
  <si>
    <t>Kaspersky Endpoint Security для бизнеса – Расширенный Russian Edition. 25-49 Node 2 year Base License - Лицензия</t>
  </si>
  <si>
    <t>Kaspersky Endpoint Security для бизнеса – Расширенный Russian Edition. 25-49 Node 2 year Cross-grade License - Лицензия</t>
  </si>
  <si>
    <t>Kaspersky Endpoint Security для бизнеса – Расширенный Russian Edition. 25-49 Node 1 year Educational License - Лицензия</t>
  </si>
  <si>
    <t>Kaspersky Endpoint Security для бизнеса – Расширенный Russian Edition. 25-49 Node 1 year Educational Renewal License - Лицензия</t>
  </si>
  <si>
    <t>Kaspersky Endpoint Security для бизнеса – Расширенный Russian Edition. 25-49 Node 1 year Renewal License - Лицензия</t>
  </si>
  <si>
    <t>Kaspersky Endpoint Security для бизнеса – Расширенный Russian Edition. 25-49 Node 1 year Base License - Лицензия</t>
  </si>
  <si>
    <t>Kaspersky Endpoint Security для бизнеса – Расширенный Russian Edition. 25-49 Node 1 year Cross-grade License - Лицензия</t>
  </si>
  <si>
    <t>Kaspersky Endpoint Security для бизнеса – Расширенный Russian Edition. 50-99 Node 2 year Educational License - Лицензия</t>
  </si>
  <si>
    <t>Kaspersky Endpoint Security для бизнеса – Расширенный Russian Edition. 50-99 Node 2 year Educational Renewal License - Лицензия</t>
  </si>
  <si>
    <t>Kaspersky Endpoint Security для бизнеса – Расширенный Russian Edition. 50-99 Node 2 year Renewal License - Лицензия</t>
  </si>
  <si>
    <t>Kaspersky Endpoint Security для бизнеса – Расширенный Russian Edition. 50-99 Node 2 year Base License - Лицензия</t>
  </si>
  <si>
    <t>Kaspersky Endpoint Security для бизнеса – Расширенный Russian Edition. 50-99 Node 2 year Cross-grade License - Лицензия</t>
  </si>
  <si>
    <t>Kaspersky Endpoint Security для бизнеса – Расширенный Russian Edition. 50-99 Node 1 year Educational License - Лицензия</t>
  </si>
  <si>
    <t>Kaspersky Endpoint Security для бизнеса – Расширенный Russian Edition. 50-99 Node 1 year Educational Renewal License - Лицензия</t>
  </si>
  <si>
    <t>Kaspersky Endpoint Security для бизнеса – Расширенный Russian Edition. 50-99 Node 1 year Renewal License - Лицензия</t>
  </si>
  <si>
    <t>Kaspersky Endpoint Security для бизнеса – Расширенный Russian Edition. 50-99 Node 1 year Base License - Лицензия</t>
  </si>
  <si>
    <t>Kaspersky Endpoint Security для бизнеса – Расширенный Russian Edition. 50-99 Node 1 year Cross-grade License - Лицензия</t>
  </si>
  <si>
    <t>Kaspersky Endpoint Security для бизнеса – Расширенный Russian Edition. 100-149 Node 2 year Educational License - Лицензия</t>
  </si>
  <si>
    <t>Kaspersky Endpoint Security для бизнеса – Расширенный Russian Edition. 100-149 Node 2 year Educational Renewal License - Лицензия</t>
  </si>
  <si>
    <t>Kaspersky Endpoint Security для бизнеса – Расширенный Russian Edition. 100-149 Node 2 year Renewal License - Лицензия</t>
  </si>
  <si>
    <t>Kaspersky Endpoint Security для бизнеса – Расширенный Russian Edition. 100-149 Node 2 year Base License - Лицензия</t>
  </si>
  <si>
    <t>Kaspersky Endpoint Security для бизнеса – Расширенный Russian Edition. 100-149 Node 2 year Cross-grade License - Лицензия</t>
  </si>
  <si>
    <t>Kaspersky Endpoint Security для бизнеса – Расширенный Russian Edition. 100-149 Node 1 year Educational License - Лицензия</t>
  </si>
  <si>
    <t>Kaspersky Endpoint Security для бизнеса – Расширенный Russian Edition. 100-149 Node 1 year Educational Renewal License - Лицензия</t>
  </si>
  <si>
    <t>Kaspersky Endpoint Security для бизнеса – Расширенный Russian Edition. 100-149 Node 1 year Renewal License - Лицензия</t>
  </si>
  <si>
    <t>Kaspersky Endpoint Security для бизнеса – Расширенный Russian Edition. 100-149 Node 1 year Base License - Лицензия</t>
  </si>
  <si>
    <t>Kaspersky Endpoint Security для бизнеса – Расширенный Russian Edition. 100-149 Node 1 year Cross-grade License - Лицензия</t>
  </si>
  <si>
    <t>Kaspersky Endpoint Security для бизнеса – Расширенный Russian Edition. 150-249 Node 2 year Educational License - Лицензия</t>
  </si>
  <si>
    <t>Kaspersky Endpoint Security для бизнеса – Расширенный Russian Edition. 150-249 Node 2 year Educational Renewal License - Лицензия</t>
  </si>
  <si>
    <t>Kaspersky Endpoint Security для бизнеса – Расширенный Russian Edition. 150-249 Node 2 year Renewal License - Лицензия</t>
  </si>
  <si>
    <t>Kaspersky Endpoint Security для бизнеса – Расширенный Russian Edition. 150-249 Node 2 year Base License - Лицензия</t>
  </si>
  <si>
    <t>Kaspersky Endpoint Security для бизнеса – Расширенный Russian Edition. 150-249 Node 2 year Cross-grade License - Лицензия</t>
  </si>
  <si>
    <t>Kaspersky Endpoint Security для бизнеса – Расширенный Russian Edition. 150-249 Node 1 year Educational License - Лицензия</t>
  </si>
  <si>
    <t>Kaspersky Endpoint Security для бизнеса – Расширенный Russian Edition. 150-249 Node 1 year Educational Renewal License - Лицензия</t>
  </si>
  <si>
    <t>Kaspersky Endpoint Security для бизнеса – Расширенный Russian Edition. 150-249 Node 1 year Renewal License - Лицензия</t>
  </si>
  <si>
    <t>Kaspersky Endpoint Security для бизнеса – Расширенный Russian Edition. 150-249 Node 1 year Base License - Лицензия</t>
  </si>
  <si>
    <t>Kaspersky Endpoint Security для бизнеса – Расширенный Russian Edition. 150-249 Node 1 year Cross-grade License - Лицензия</t>
  </si>
  <si>
    <t>Kaspersky Endpoint Security для бизнеса – Расширенный Russian Edition. 250-499 Node 2 year Educational License - Лицензия</t>
  </si>
  <si>
    <t>Kaspersky Endpoint Security для бизнеса – Расширенный Russian Edition. 250-499 Node 2 year Educational Renewal License - Лицензия</t>
  </si>
  <si>
    <t>Kaspersky Endpoint Security для бизнеса – Расширенный Russian Edition. 250-499 Node 2 year Renewal License - Лицензия</t>
  </si>
  <si>
    <t>Kaspersky Endpoint Security для бизнеса – Расширенный Russian Edition. 250-499 Node 2 year Base License - Лицензия</t>
  </si>
  <si>
    <t>Kaspersky Endpoint Security для бизнеса – Расширенный Russian Edition. 250-499 Node 2 year Cross-grade License - Лицензия</t>
  </si>
  <si>
    <t>Kaspersky Endpoint Security для бизнеса – Расширенный Russian Edition. 250-499 Node 1 year Educational License - Лицензия</t>
  </si>
  <si>
    <t>Kaspersky Endpoint Security для бизнеса – Расширенный Russian Edition. 250-499 Node 1 year Educational Renewal License - Лицензия</t>
  </si>
  <si>
    <t>Kaspersky Endpoint Security для бизнеса – Расширенный Russian Edition. 250-499 Node 1 year Renewal License - Лицензия</t>
  </si>
  <si>
    <t>Kaspersky Endpoint Security для бизнеса – Расширенный Russian Edition. 250-499 Node 1 year Base License - Лицензия</t>
  </si>
  <si>
    <t>Kaspersky Endpoint Security для бизнеса – Расширенный Russian Edition. 250-499 Node 1 year Cross-grade License - Лицензия</t>
  </si>
  <si>
    <t>Kaspersky Total Security для бизнеса Russian Edition. 10-14 Node 2 year Educational License - Лицензия</t>
  </si>
  <si>
    <t>Kaspersky Total Security для бизнеса Russian Edition. 10-14 Node 2 year Educational Renewal License - Лицензия</t>
  </si>
  <si>
    <t>Kaspersky Total Security для бизнеса Russian Edition. 10-14 Node 2 year Renewal License - Лицензия</t>
  </si>
  <si>
    <t>Kaspersky Total Security для бизнеса Russian Edition. 10-14 Node 2 year Base License - Лицензия</t>
  </si>
  <si>
    <t>Kaspersky Total Security для бизнеса Russian Edition. 10-14 Node 2 year Cross-grade License - Лицензия</t>
  </si>
  <si>
    <t>Kaspersky Total Security для бизнеса Russian Edition. 10-14 Node 1 year Educational License - Лицензия</t>
  </si>
  <si>
    <t>Kaspersky Total Security для бизнеса Russian Edition. 10-14 Node 1 year Educational Renewal License - Лицензия</t>
  </si>
  <si>
    <t>Kaspersky Total Security для бизнеса Russian Edition. 10-14 Node 1 year Renewal License - Лицензия</t>
  </si>
  <si>
    <t>Kaspersky Total Security для бизнеса Russian Edition. 10-14 Node 1 year Base License - Лицензия</t>
  </si>
  <si>
    <t>Kaspersky Total Security для бизнеса Russian Edition. 10-14 Node 1 year Cross-grade License - Лицензия</t>
  </si>
  <si>
    <t>Kaspersky Total Security для бизнеса Russian Edition. 15-19 Node 2 year Educational License - Лицензия</t>
  </si>
  <si>
    <t>Kaspersky Total Security для бизнеса Russian Edition. 15-19 Node 2 year Educational Renewal License - Лицензия</t>
  </si>
  <si>
    <t>Kaspersky Total Security для бизнеса Russian Edition. 15-19 Node 2 year Renewal License - Лицензия</t>
  </si>
  <si>
    <t>Kaspersky Total Security для бизнеса Russian Edition. 15-19 Node 2 year Base License - Лицензия</t>
  </si>
  <si>
    <t>Kaspersky Total Security для бизнеса Russian Edition. 15-19 Node 2 year Cross-grade License - Лицензия</t>
  </si>
  <si>
    <t>Kaspersky Total Security для бизнеса Russian Edition. 15-19 Node 1 year Educational License - Лицензия</t>
  </si>
  <si>
    <t>Kaspersky Total Security для бизнеса Russian Edition. 15-19 Node 1 year Educational Renewal License - Лицензия</t>
  </si>
  <si>
    <t>Kaspersky Total Security для бизнеса Russian Edition. 15-19 Node 1 year Renewal License - Лицензия</t>
  </si>
  <si>
    <t>Kaspersky Total Security для бизнеса Russian Edition. 15-19 Node 1 year Base License - Лицензия</t>
  </si>
  <si>
    <t>Kaspersky Total Security для бизнеса Russian Edition. 15-19 Node 1 year Cross-grade License - Лицензия</t>
  </si>
  <si>
    <t>Kaspersky Total Security для бизнеса Russian Edition. 20-24 Node 2 year Educational License - Лицензия</t>
  </si>
  <si>
    <t>Kaspersky Total Security для бизнеса Russian Edition. 20-24 Node 2 year Educational Renewal License - Лицензия</t>
  </si>
  <si>
    <t>Kaspersky Total Security для бизнеса Russian Edition. 20-24 Node 2 year Renewal License - Лицензия</t>
  </si>
  <si>
    <t>Kaspersky Total Security для бизнеса Russian Edition. 20-24 Node 2 year Base License - Лицензия</t>
  </si>
  <si>
    <t>Kaspersky Total Security для бизнеса Russian Edition. 20-24 Node 2 year Cross-grade License - Лицензия</t>
  </si>
  <si>
    <t>Kaspersky Total Security для бизнеса Russian Edition. 20-24 Node 1 year Educational License - Лицензия</t>
  </si>
  <si>
    <t>Kaspersky Total Security для бизнеса Russian Edition. 20-24 Node 1 year Educational Renewal License - Лицензия</t>
  </si>
  <si>
    <t>Kaspersky Total Security для бизнеса Russian Edition. 20-24 Node 1 year Renewal License - Лицензия</t>
  </si>
  <si>
    <t>Kaspersky Total Security для бизнеса Russian Edition. 20-24 Node 1 year Base License - Лицензия</t>
  </si>
  <si>
    <t>Kaspersky Total Security для бизнеса Russian Edition. 20-24 Node 1 year Cross-grade License - Лицензия</t>
  </si>
  <si>
    <t>Kaspersky Total Security для бизнеса Russian Edition. 25-49 Node 2 year Educational License - Лицензия</t>
  </si>
  <si>
    <t>Kaspersky Total Security для бизнеса Russian Edition. 25-49 Node 2 year Educational Renewal License - Лицензия</t>
  </si>
  <si>
    <t>Kaspersky Total Security для бизнеса Russian Edition. 25-49 Node 2 year Renewal License - Лицензия</t>
  </si>
  <si>
    <t>Kaspersky Total Security для бизнеса Russian Edition. 25-49 Node 2 year Base License - Лицензия</t>
  </si>
  <si>
    <t>Kaspersky Total Security для бизнеса Russian Edition. 25-49 Node 2 year Cross-grade License - Лицензия</t>
  </si>
  <si>
    <t>Kaspersky Total Security для бизнеса Russian Edition. 25-49 Node 1 year Educational License - Лицензия</t>
  </si>
  <si>
    <t>Kaspersky Total Security для бизнеса Russian Edition. 25-49 Node 1 year Educational Renewal License - Лицензия</t>
  </si>
  <si>
    <t>Kaspersky Total Security для бизнеса Russian Edition. 25-49 Node 1 year Renewal License - Лицензия</t>
  </si>
  <si>
    <t>Kaspersky Total Security для бизнеса Russian Edition. 25-49 Node 1 year Base License - Лицензия</t>
  </si>
  <si>
    <t>Kaspersky Total Security для бизнеса Russian Edition. 25-49 Node 1 year Cross-grade License - Лицензия</t>
  </si>
  <si>
    <t>Kaspersky Total Security для бизнеса Russian Edition. 50-99 Node 2 year Educational License - Лицензия</t>
  </si>
  <si>
    <t>Kaspersky Total Security для бизнеса Russian Edition. 50-99 Node 2 year Educational Renewal License - Лицензия</t>
  </si>
  <si>
    <t>Kaspersky Total Security для бизнеса Russian Edition. 50-99 Node 2 year Renewal License - Лицензия</t>
  </si>
  <si>
    <t>Kaspersky Total Security для бизнеса Russian Edition. 50-99 Node 2 year Base License - Лицензия</t>
  </si>
  <si>
    <t>Kaspersky Total Security для бизнеса Russian Edition. 50-99 Node 2 year Cross-grade License - Лицензия</t>
  </si>
  <si>
    <t>Kaspersky Total Security для бизнеса Russian Edition. 50-99 Node 1 year Educational License - Лицензия</t>
  </si>
  <si>
    <t>Kaspersky Total Security для бизнеса Russian Edition. 50-99 Node 1 year Educational Renewal License - Лицензия</t>
  </si>
  <si>
    <t>Kaspersky Total Security для бизнеса Russian Edition. 50-99 Node 1 year Renewal License - Лицензия</t>
  </si>
  <si>
    <t>Kaspersky Total Security для бизнеса Russian Edition. 50-99 Node 1 year Base License - Лицензия</t>
  </si>
  <si>
    <t>Kaspersky Total Security для бизнеса Russian Edition. 50-99 Node 1 year Cross-grade License - Лицензия</t>
  </si>
  <si>
    <t>Kaspersky Total Security для бизнеса Russian Edition. 100-149 Node 2 year Educational License - Лицензия</t>
  </si>
  <si>
    <t>Kaspersky Total Security для бизнеса Russian Edition. 100-149 Node 2 year Educational Renewal License - Лицензия</t>
  </si>
  <si>
    <t>Kaspersky Total Security для бизнеса Russian Edition. 100-149 Node 2 year Renewal License - Лицензия</t>
  </si>
  <si>
    <t>Kaspersky Total Security для бизнеса Russian Edition. 100-149 Node 2 year Base License - Лицензия</t>
  </si>
  <si>
    <t>Kaspersky Total Security для бизнеса Russian Edition. 100-149 Node 2 year Cross-grade License - Лицензия</t>
  </si>
  <si>
    <t>Kaspersky Total Security для бизнеса Russian Edition. 100-149 Node 1 year Educational License - Лицензия</t>
  </si>
  <si>
    <t>Kaspersky Total Security для бизнеса Russian Edition. 100-149 Node 1 year Educational Renewal License - Лицензия</t>
  </si>
  <si>
    <t>Kaspersky Total Security для бизнеса Russian Edition. 100-149 Node 1 year Renewal License - Лицензия</t>
  </si>
  <si>
    <t>Kaspersky Total Security для бизнеса Russian Edition. 100-149 Node 1 year Base License - Лицензия</t>
  </si>
  <si>
    <t>Kaspersky Total Security для бизнеса Russian Edition. 100-149 Node 1 year Cross-grade License - Лицензия</t>
  </si>
  <si>
    <t>Kaspersky Total Security для бизнеса Russian Edition. 150-249 Node 2 year Educational License - Лицензия</t>
  </si>
  <si>
    <t>Kaspersky Total Security для бизнеса Russian Edition. 150-249 Node 2 year Educational Renewal License - Лицензия</t>
  </si>
  <si>
    <t>Kaspersky Total Security для бизнеса Russian Edition. 150-249 Node 2 year Renewal License - Лицензия</t>
  </si>
  <si>
    <t>Kaspersky Total Security для бизнеса Russian Edition. 150-249 Node 2 year Base License - Лицензия</t>
  </si>
  <si>
    <t>Kaspersky Total Security для бизнеса Russian Edition. 150-249 Node 2 year Cross-grade License - Лицензия</t>
  </si>
  <si>
    <t>Kaspersky Total Security для бизнеса Russian Edition. 150-249 Node 1 year Educational License - Лицензия</t>
  </si>
  <si>
    <t>Kaspersky Total Security для бизнеса Russian Edition. 150-249 Node 1 year Educational Renewal License - Лицензия</t>
  </si>
  <si>
    <t>Kaspersky Total Security для бизнеса Russian Edition. 150-249 Node 1 year Renewal License - Лицензия</t>
  </si>
  <si>
    <t>Kaspersky Total Security для бизнеса Russian Edition. 150-249 Node 1 year Base License - Лицензия</t>
  </si>
  <si>
    <t>Kaspersky Total Security для бизнеса Russian Edition. 150-249 Node 1 year Cross-grade License - Лицензия</t>
  </si>
  <si>
    <t>Kaspersky Total Security для бизнеса Russian Edition. 250-499 Node 2 year Educational License - Лицензия</t>
  </si>
  <si>
    <t>Kaspersky Total Security для бизнеса Russian Edition. 250-499 Node 2 year Educational Renewal License - Лицензия</t>
  </si>
  <si>
    <t>Kaspersky Total Security для бизнеса Russian Edition. 250-499 Node 2 year Renewal License - Лицензия</t>
  </si>
  <si>
    <t>Kaspersky Total Security для бизнеса Russian Edition. 250-499 Node 2 year Base License - Лицензия</t>
  </si>
  <si>
    <t>Kaspersky Total Security для бизнеса Russian Edition. 250-499 Node 2 year Cross-grade License - Лицензия</t>
  </si>
  <si>
    <t>Kaspersky Total Security для бизнеса Russian Edition. 250-499 Node 1 year Educational License - Лицензия</t>
  </si>
  <si>
    <t>Kaspersky Total Security для бизнеса Russian Edition. 250-499 Node 1 year Educational Renewal License - Лицензия</t>
  </si>
  <si>
    <t>Kaspersky Total Security для бизнеса Russian Edition. 250-499 Node 1 year Renewal License - Лицензия</t>
  </si>
  <si>
    <t>Kaspersky Total Security для бизнеса Russian Edition. 250-499 Node 1 year Base License - Лицензия</t>
  </si>
  <si>
    <t>Kaspersky Total Security для бизнеса Russian Edition. 250-499 Node 1 year Cross-grade License - Лицензия</t>
  </si>
  <si>
    <t>Kaspersky Security для банкоматов и точек мгновенной оплаты Russian Edition. 10-14 Node 2 year Renewal License - Лицензия</t>
  </si>
  <si>
    <t>Kaspersky Security для банкоматов и точек мгновенной оплаты Russian Edition. 10-14 Node 2 year Base License - Лицензия</t>
  </si>
  <si>
    <t>Kaspersky Security для банкоматов и точек мгновенной оплаты Russian Edition. 10-14 Node 2 year Cross-grade License - Лицензия</t>
  </si>
  <si>
    <t>Kaspersky Security для банкоматов и точек мгновенной оплаты Russian Edition. 10-14 Node 1 year Renewal License - Лицензия</t>
  </si>
  <si>
    <t>Kaspersky Security для банкоматов и точек мгновенной оплаты Russian Edition. 10-14 Node 1 year Base License - Лицензия</t>
  </si>
  <si>
    <t>Kaspersky Security для банкоматов и точек мгновенной оплаты Russian Edition. 10-14 Node 1 year Cross-grade License - Лицензия</t>
  </si>
  <si>
    <t>Kaspersky Security для банкоматов и точек мгновенной оплаты Russian Edition. 15-19 Node 2 year Renewal License - Лицензия</t>
  </si>
  <si>
    <t>Kaspersky Security для банкоматов и точек мгновенной оплаты Russian Edition. 15-19 Node 2 year Base License - Лицензия</t>
  </si>
  <si>
    <t>Kaspersky Security для банкоматов и точек мгновенной оплаты Russian Edition. 15-19 Node 2 year Cross-grade License - Лицензия</t>
  </si>
  <si>
    <t>Kaspersky Security для банкоматов и точек мгновенной оплаты Russian Edition. 15-19 Node 1 year Renewal License - Лицензия</t>
  </si>
  <si>
    <t>Kaspersky Security для банкоматов и точек мгновенной оплаты Russian Edition. 15-19 Node 1 year Base License - Лицензия</t>
  </si>
  <si>
    <t>Kaspersky Security для банкоматов и точек мгновенной оплаты Russian Edition. 15-19 Node 1 year Cross-grade License - Лицензия</t>
  </si>
  <si>
    <t>Kaspersky Security для банкоматов и точек мгновенной оплаты Russian Edition. 20-24 Node 2 year Renewal License - Лицензия</t>
  </si>
  <si>
    <t>Kaspersky Security для банкоматов и точек мгновенной оплаты Russian Edition. 20-24 Node 2 year Base License - Лицензия</t>
  </si>
  <si>
    <t>Kaspersky Security для банкоматов и точек мгновенной оплаты Russian Edition. 20-24 Node 2 year Cross-grade License - Лицензия</t>
  </si>
  <si>
    <t>Kaspersky Security для банкоматов и точек мгновенной оплаты Russian Edition. 20-24 Node 1 year Renewal License - Лицензия</t>
  </si>
  <si>
    <t>Kaspersky Security для банкоматов и точек мгновенной оплаты Russian Edition. 20-24 Node 1 year Base License - Лицензия</t>
  </si>
  <si>
    <t>Kaspersky Security для банкоматов и точек мгновенной оплаты Russian Edition. 20-24 Node 1 year Cross-grade License - Лицензия</t>
  </si>
  <si>
    <t>Kaspersky Security для банкоматов и точек мгновенной оплаты Russian Edition. 25-49 Node 2 year Renewal License - Лицензия</t>
  </si>
  <si>
    <t>Kaspersky Security для банкоматов и точек мгновенной оплаты Russian Edition. 25-49 Node 2 year Base License - Лицензия</t>
  </si>
  <si>
    <t>Kaspersky Security для банкоматов и точек мгновенной оплаты Russian Edition. 25-49 Node 2 year Cross-grade License - Лицензия</t>
  </si>
  <si>
    <t>Kaspersky Security для банкоматов и точек мгновенной оплаты Russian Edition. 25-49 Node 1 year Renewal License - Лицензия</t>
  </si>
  <si>
    <t>Kaspersky Security для банкоматов и точек мгновенной оплаты Russian Edition. 25-49 Node 1 year Base License - Лицензия</t>
  </si>
  <si>
    <t>Kaspersky Security для банкоматов и точек мгновенной оплаты Russian Edition. 25-49 Node 1 year Cross-grade License - Лицензия</t>
  </si>
  <si>
    <t>Kaspersky Security для банкоматов и точек мгновенной оплаты Russian Edition. 50-99 Node 2 year Renewal License - Лицензия</t>
  </si>
  <si>
    <t>Kaspersky Security для банкоматов и точек мгновенной оплаты Russian Edition. 50-99 Node 2 year Base License - Лицензия</t>
  </si>
  <si>
    <t>Kaspersky Security для банкоматов и точек мгновенной оплаты Russian Edition. 50-99 Node 2 year Cross-grade License - Лицензия</t>
  </si>
  <si>
    <t>Kaspersky Security для банкоматов и точек мгновенной оплаты Russian Edition. 50-99 Node 1 year Renewal License - Лицензия</t>
  </si>
  <si>
    <t>Kaspersky Security для банкоматов и точек мгновенной оплаты Russian Edition. 50-99 Node 1 year Base License - Лицензия</t>
  </si>
  <si>
    <t>Kaspersky Security для банкоматов и точек мгновенной оплаты Russian Edition. 50-99 Node 1 year Cross-grade License - Лицензия</t>
  </si>
  <si>
    <t>Kaspersky Security для банкоматов и точек мгновенной оплаты Russian Edition. 100-149 Node 2 year Renewal License - Лицензия</t>
  </si>
  <si>
    <t>Kaspersky Security для банкоматов и точек мгновенной оплаты Russian Edition. 100-149 Node 2 year Base License - Лицензия</t>
  </si>
  <si>
    <t>Kaspersky Security для банкоматов и точек мгновенной оплаты Russian Edition. 100-149 Node 2 year Cross-grade License - Лицензия</t>
  </si>
  <si>
    <t>Kaspersky Security для банкоматов и точек мгновенной оплаты Russian Edition. 100-149 Node 1 year Renewal License - Лицензия</t>
  </si>
  <si>
    <t>Kaspersky Security для банкоматов и точек мгновенной оплаты Russian Edition. 100-149 Node 1 year Base License - Лицензия</t>
  </si>
  <si>
    <t>Kaspersky Security для банкоматов и точек мгновенной оплаты Russian Edition. 100-149 Node 1 year Cross-grade License - Лицензия</t>
  </si>
  <si>
    <t>Kaspersky Security для банкоматов и точек мгновенной оплаты Russian Edition. 150-249 Node 2 year Renewal License - Лицензия</t>
  </si>
  <si>
    <t>Kaspersky Security для банкоматов и точек мгновенной оплаты Russian Edition. 150-249 Node 2 year Base License - Лицензия</t>
  </si>
  <si>
    <t>Kaspersky Security для банкоматов и точек мгновенной оплаты Russian Edition. 150-249 Node 2 year Cross-grade License - Лицензия</t>
  </si>
  <si>
    <t>Kaspersky Security для банкоматов и точек мгновенной оплаты Russian Edition. 150-249 Node 1 year Renewal License - Лицензия</t>
  </si>
  <si>
    <t>Kaspersky Security для банкоматов и точек мгновенной оплаты Russian Edition. 150-249 Node 1 year Base License - Лицензия</t>
  </si>
  <si>
    <t>Kaspersky Security для банкоматов и точек мгновенной оплаты Russian Edition. 150-249 Node 1 year Cross-grade License - Лицензия</t>
  </si>
  <si>
    <t>Kaspersky Security для банкоматов и точек мгновенной оплаты Russian Edition. 250-499 Node 2 year Renewal License - Лицензия</t>
  </si>
  <si>
    <t>Kaspersky Security для банкоматов и точек мгновенной оплаты Russian Edition. 250-499 Node 2 year Base License - Лицензия</t>
  </si>
  <si>
    <t>Kaspersky Security для банкоматов и точек мгновенной оплаты Russian Edition. 250-499 Node 2 year Cross-grade License - Лицензия</t>
  </si>
  <si>
    <t>Kaspersky Security для банкоматов и точек мгновенной оплаты Russian Edition. 250-499 Node 1 year Renewal License - Лицензия</t>
  </si>
  <si>
    <t>Kaspersky Security для банкоматов и точек мгновенной оплаты Russian Edition. 250-499 Node 1 year Base License - Лицензия</t>
  </si>
  <si>
    <t>Kaspersky Security для банкоматов и точек мгновенной оплаты Russian Edition. 250-499 Node 1 year Cross-grade License - Лицензия</t>
  </si>
  <si>
    <t>Kaspersky Security для банкоматов и точек мгновенной оплаты Compliance Edition Russian Edition. 10-14 Node 2 year Renewal License - Лицензия</t>
  </si>
  <si>
    <t>Kaspersky Security для банкоматов и точек мгновенной оплаты Compliance Edition Russian Edition. 10-14 Node 2 year Base License - Лицензия</t>
  </si>
  <si>
    <t>Kaspersky Security для банкоматов и точек мгновенной оплаты Compliance Edition Russian Edition. 10-14 Node 2 year Cross-grade License - Лицензия</t>
  </si>
  <si>
    <t>Kaspersky Security для банкоматов и точек мгновенной оплаты Compliance Edition Russian Edition. 10-14 Node 1 year Renewal License - Лицензия</t>
  </si>
  <si>
    <t>Kaspersky Security для банкоматов и точек мгновенной оплаты Compliance Edition Russian Edition. 10-14 Node 1 year Base License - Лицензия</t>
  </si>
  <si>
    <t>Kaspersky Security для банкоматов и точек мгновенной оплаты Compliance Edition Russian Edition. 10-14 Node 1 year Cross-grade License - Лицензия</t>
  </si>
  <si>
    <t>Kaspersky Security для банкоматов и точек мгновенной оплаты Compliance Edition Russian Edition. 15-19 Node 2 year Renewal License - Лицензия</t>
  </si>
  <si>
    <t>Kaspersky Security для банкоматов и точек мгновенной оплаты Compliance Edition Russian Edition. 15-19 Node 2 year Base License - Лицензия</t>
  </si>
  <si>
    <t>Kaspersky Security для банкоматов и точек мгновенной оплаты Compliance Edition Russian Edition. 15-19 Node 2 year Cross-grade License - Лицензия</t>
  </si>
  <si>
    <t>Kaspersky Security для банкоматов и точек мгновенной оплаты Compliance Edition Russian Edition. 15-19 Node 1 year Renewal License - Лицензия</t>
  </si>
  <si>
    <t>Kaspersky Security для банкоматов и точек мгновенной оплаты Compliance Edition Russian Edition. 15-19 Node 1 year Base License - Лицензия</t>
  </si>
  <si>
    <t>Kaspersky Security для банкоматов и точек мгновенной оплаты Compliance Edition Russian Edition. 15-19 Node 1 year Cross-grade License - Лицензия</t>
  </si>
  <si>
    <t>Kaspersky Security для банкоматов и точек мгновенной оплаты Compliance Edition Russian Edition. 20-24 Node 2 year Renewal License - Лицензия</t>
  </si>
  <si>
    <t>Kaspersky Security для банкоматов и точек мгновенной оплаты Compliance Edition Russian Edition. 20-24 Node 2 year Base License - Лицензия</t>
  </si>
  <si>
    <t>Kaspersky Security для банкоматов и точек мгновенной оплаты Compliance Edition Russian Edition. 20-24 Node 2 year Cross-grade License - Лицензия</t>
  </si>
  <si>
    <t>Kaspersky Security для банкоматов и точек мгновенной оплаты Compliance Edition Russian Edition. 20-24 Node 1 year Renewal License - Лицензия</t>
  </si>
  <si>
    <t>Kaspersky Security для банкоматов и точек мгновенной оплаты Compliance Edition Russian Edition. 20-24 Node 1 year Base License - Лицензия</t>
  </si>
  <si>
    <t>Kaspersky Security для банкоматов и точек мгновенной оплаты Compliance Edition Russian Edition. 20-24 Node 1 year Cross-grade License - Лицензия</t>
  </si>
  <si>
    <t>Kaspersky Security для банкоматов и точек мгновенной оплаты Compliance Edition Russian Edition. 25-49 Node 2 year Renewal License - Лицензия</t>
  </si>
  <si>
    <t>Kaspersky Security для банкоматов и точек мгновенной оплаты Compliance Edition Russian Edition. 25-49 Node 2 year Base License - Лицензия</t>
  </si>
  <si>
    <t>Kaspersky Security для банкоматов и точек мгновенной оплаты Compliance Edition Russian Edition. 25-49 Node 2 year Cross-grade License - Лицензия</t>
  </si>
  <si>
    <t>Kaspersky Security для банкоматов и точек мгновенной оплаты Compliance Edition Russian Edition. 25-49 Node 1 year Renewal License - Лицензия</t>
  </si>
  <si>
    <t>Kaspersky Security для банкоматов и точек мгновенной оплаты Compliance Edition Russian Edition. 25-49 Node 1 year Base License - Лицензия</t>
  </si>
  <si>
    <t>Kaspersky Security для банкоматов и точек мгновенной оплаты Compliance Edition Russian Edition. 25-49 Node 1 year Cross-grade License - Лицензия</t>
  </si>
  <si>
    <t>Kaspersky Security для банкоматов и точек мгновенной оплаты Compliance Edition Russian Edition. 50-99 Node 2 year Renewal License - Лицензия</t>
  </si>
  <si>
    <t>Kaspersky Security для банкоматов и точек мгновенной оплаты Compliance Edition Russian Edition. 50-99 Node 2 year Base License - Лицензия</t>
  </si>
  <si>
    <t>Kaspersky Security для банкоматов и точек мгновенной оплаты Compliance Edition Russian Edition. 50-99 Node 2 year Cross-grade License - Лицензия</t>
  </si>
  <si>
    <t>Kaspersky Security для банкоматов и точек мгновенной оплаты Compliance Edition Russian Edition. 50-99 Node 1 year Renewal License - Лицензия</t>
  </si>
  <si>
    <t>Kaspersky Security для банкоматов и точек мгновенной оплаты Compliance Edition Russian Edition. 50-99 Node 1 year Base License - Лицензия</t>
  </si>
  <si>
    <t>Kaspersky Security для банкоматов и точек мгновенной оплаты Compliance Edition Russian Edition. 50-99 Node 1 year Cross-grade License - Лицензия</t>
  </si>
  <si>
    <t>Kaspersky Security для банкоматов и точек мгновенной оплаты Compliance Edition Russian Edition. 100-149 Node 2 year Renewal License - Лицензия</t>
  </si>
  <si>
    <t>Kaspersky Security для банкоматов и точек мгновенной оплаты Compliance Edition Russian Edition. 100-149 Node 2 year Base License - Лицензия</t>
  </si>
  <si>
    <t>Kaspersky Security для банкоматов и точек мгновенной оплаты Compliance Edition Russian Edition. 100-149 Node 2 year Cross-grade License - Лицензия</t>
  </si>
  <si>
    <t>Kaspersky Security для банкоматов и точек мгновенной оплаты Compliance Edition Russian Edition. 100-149 Node 1 year Renewal License - Лицензия</t>
  </si>
  <si>
    <t>Kaspersky Security для банкоматов и точек мгновенной оплаты Compliance Edition Russian Edition. 100-149 Node 1 year Base License - Лицензия</t>
  </si>
  <si>
    <t>Kaspersky Security для банкоматов и точек мгновенной оплаты Compliance Edition Russian Edition. 100-149 Node 1 year Cross-grade License - Лицензия</t>
  </si>
  <si>
    <t>Kaspersky Security для банкоматов и точек мгновенной оплаты Compliance Edition Russian Edition. 150-249 Node 2 year Renewal License - Лицензия</t>
  </si>
  <si>
    <t>Kaspersky Security для банкоматов и точек мгновенной оплаты Compliance Edition Russian Edition. 150-249 Node 2 year Base License - Лицензия</t>
  </si>
  <si>
    <t>Kaspersky Security для банкоматов и точек мгновенной оплаты Compliance Edition Russian Edition. 150-249 Node 2 year Cross-grade License - Лицензия</t>
  </si>
  <si>
    <t>Kaspersky Security для банкоматов и точек мгновенной оплаты Compliance Edition Russian Edition. 150-249 Node 1 year Renewal License - Лицензия</t>
  </si>
  <si>
    <t>Kaspersky Security для банкоматов и точек мгновенной оплаты Compliance Edition Russian Edition. 150-249 Node 1 year Base License - Лицензия</t>
  </si>
  <si>
    <t>Kaspersky Security для банкоматов и точек мгновенной оплаты Compliance Edition Russian Edition. 150-249 Node 1 year Cross-grade License - Лицензия</t>
  </si>
  <si>
    <t>Kaspersky Security для банкоматов и точек мгновенной оплаты Compliance Edition Russian Edition. 250-499 Node 2 year Renewal License - Лицензия</t>
  </si>
  <si>
    <t>Kaspersky Security для банкоматов и точек мгновенной оплаты Compliance Edition Russian Edition. 250-499 Node 2 year Base License - Лицензия</t>
  </si>
  <si>
    <t>Kaspersky Security для банкоматов и точек мгновенной оплаты Compliance Edition Russian Edition. 250-499 Node 2 year Cross-grade License - Лицензия</t>
  </si>
  <si>
    <t>Kaspersky Security для банкоматов и точек мгновенной оплаты Compliance Edition Russian Edition. 250-499 Node 1 year Renewal License - Лицензия</t>
  </si>
  <si>
    <t>Kaspersky Security для банкоматов и точек мгновенной оплаты Compliance Edition Russian Edition. 250-499 Node 1 year Base License - Лицензия</t>
  </si>
  <si>
    <t>Kaspersky Security для банкоматов и точек мгновенной оплаты Compliance Edition Russian Edition. 250-499 Node 1 year Cross-grade License - Лицензия</t>
  </si>
  <si>
    <t>Kaspersky Anti-Virus for xSP Russian Edition. 100-149 Mb of traffic per day 2 year Renewal Traffic Licence - Лицензия</t>
  </si>
  <si>
    <t>Kaspersky Anti-Virus for xSP Russian Edition. 100-149 Mb of traffic per day 2 year Base Traffic Licence - Лицензия</t>
  </si>
  <si>
    <t>Kaspersky Anti-Virus for xSP Russian Edition. 100-149 Mb of traffic per day 1 year Renewal Traffic Licence - Лицензия</t>
  </si>
  <si>
    <t>Kaspersky Anti-Virus for xSP Russian Edition. 100-149 Mb of traffic per day 1 year Base Traffic Licence - Лицензия</t>
  </si>
  <si>
    <t>Kaspersky Anti-Virus for xSP Russian Edition. 100-149 Mb of traffic per day 1 year Cross-grade Traffic Licence - Лицензия</t>
  </si>
  <si>
    <t>Kaspersky Anti-Virus for xSP Russian Edition. 150-199 Mb of traffic per day 2 year Renewal Traffic Licence - Лицензия</t>
  </si>
  <si>
    <t>Kaspersky Anti-Virus for xSP Russian Edition. 150-199 Mb of traffic per day 2 year Base Traffic Licence - Лицензия</t>
  </si>
  <si>
    <t>Kaspersky Anti-Virus for xSP Russian Edition. 150-199 Mb of traffic per day 1 year Renewal Traffic Licence - Лицензия</t>
  </si>
  <si>
    <t>Kaspersky Anti-Virus for xSP Russian Edition. 150-199 Mb of traffic per day 1 year Base Traffic Licence - Лицензия</t>
  </si>
  <si>
    <t>Kaspersky Anti-Virus for xSP Russian Edition. 150-199 Mb of traffic per day 1 year Cross-grade Traffic Licence - Лицензия</t>
  </si>
  <si>
    <t>Kaspersky Anti-Virus for xSP Russian Edition. 200-249 Mb of traffic per day 2 year Renewal Traffic Licence - Лицензия</t>
  </si>
  <si>
    <t>Kaspersky Anti-Virus for xSP Russian Edition. 200-249 Mb of traffic per day 2 year Base Traffic Licence - Лицензия</t>
  </si>
  <si>
    <t>Kaspersky Anti-Virus for xSP Russian Edition. 200-249 Mb of traffic per day 1 year Renewal Traffic Licence - Лицензия</t>
  </si>
  <si>
    <t>Kaspersky Anti-Virus for xSP Russian Edition. 200-249 Mb of traffic per day 1 year Base Traffic Licence - Лицензия</t>
  </si>
  <si>
    <t>Kaspersky Anti-Virus for xSP Russian Edition. 200-249 Mb of traffic per day 1 year Cross-grade Traffic Licence - Лицензия</t>
  </si>
  <si>
    <t>Kaspersky Anti-Virus for xSP Russian Edition. 250-499 Mb of traffic per day 2 year Renewal Traffic Licence - Лицензия</t>
  </si>
  <si>
    <t>Kaspersky Anti-Virus for xSP Russian Edition. 250-499 Mb of traffic per day 2 year Base Traffic Licence - Лицензия</t>
  </si>
  <si>
    <t>Kaspersky Anti-Virus for xSP Russian Edition. 250-499 Mb of traffic per day 1 year Renewal Traffic Licence - Лицензия</t>
  </si>
  <si>
    <t>Kaspersky Anti-Virus for xSP Russian Edition. 250-499 Mb of traffic per day 1 year Base Traffic Licence - Лицензия</t>
  </si>
  <si>
    <t>Kaspersky Anti-Virus for xSP Russian Edition. 250-499 Mb of traffic per day 1 year Cross-grade Traffic Licence - Лицензия</t>
  </si>
  <si>
    <t>Kaspersky Anti-Virus for xSP Russian Edition. 500-999 Mb of traffic per day 2 year Renewal Traffic Licence - Лицензия</t>
  </si>
  <si>
    <t>Kaspersky Anti-Virus for xSP Russian Edition. 500-999 Mb of traffic per day 2 year Base Traffic Licence - Лицензия</t>
  </si>
  <si>
    <t>Kaspersky Anti-Virus for xSP Russian Edition. 500-999 Mb of traffic per day 1 year Renewal Traffic Licence - Лицензия</t>
  </si>
  <si>
    <t>Kaspersky Anti-Virus for xSP Russian Edition. 500-999 Mb of traffic per day 1 year Base Traffic Licence - Лицензия</t>
  </si>
  <si>
    <t>Kaspersky Anti-Virus for xSP Russian Edition. 500-999 Mb of traffic per day 1 year Cross-grade Traffic Licence - Лицензия</t>
  </si>
  <si>
    <t>Kaspersky Anti-Virus for xSP Russian Edition. 1000-1499 Mb of traffic per day 2 year Renewal Traffic Licence - Лицензия</t>
  </si>
  <si>
    <t>Kaspersky Anti-Virus for xSP Russian Edition. 1000-1499 Mb of traffic per day 2 year Base Traffic Licence - Лицензия</t>
  </si>
  <si>
    <t>Kaspersky Anti-Virus for xSP Russian Edition. 1000-1499 Mb of traffic per day 1 year Renewal Traffic Licence - Лицензия</t>
  </si>
  <si>
    <t>Kaspersky Anti-Virus for xSP Russian Edition. 1000-1499 Mb of traffic per day 1 year Base Traffic Licence - Лицензия</t>
  </si>
  <si>
    <t>Kaspersky Anti-Virus for xSP Russian Edition. 1000-1499 Mb of traffic per day 1 year Cross-grade Traffic Licence - Лицензия</t>
  </si>
  <si>
    <t>Kaspersky Anti-Virus for xSP Russian Edition. 1500-2499 Mb of traffic per day 2 year Renewal Traffic Licence - Лицензия</t>
  </si>
  <si>
    <t>Kaspersky Anti-Virus for xSP Russian Edition. 1500-2499 Mb of traffic per day 2 year Base Traffic Licence - Лицензия</t>
  </si>
  <si>
    <t>Kaspersky Anti-Virus for xSP Russian Edition. 1500-2499 Mb of traffic per day 1 year Renewal Traffic Licence - Лицензия</t>
  </si>
  <si>
    <t>Kaspersky Anti-Virus for xSP Russian Edition. 1500-2499 Mb of traffic per day 1 year Base Traffic Licence - Лицензия</t>
  </si>
  <si>
    <t>Kaspersky Anti-Virus for xSP Russian Edition. 1500-2499 Mb of traffic per day 1 year Cross-grade Traffic Licence - Лицензия</t>
  </si>
  <si>
    <t>Kaspersky Anti-Virus for xSP Russian Edition. 2500-4999 Mb of traffic per day 2 year Renewal Traffic Licence - Лицензия</t>
  </si>
  <si>
    <t>Kaspersky Anti-Virus for xSP Russian Edition. 2500-4999 Mb of traffic per day 2 year Base Traffic Licence - Лицензия</t>
  </si>
  <si>
    <t>Kaspersky Anti-Virus for xSP Russian Edition. 2500-4999 Mb of traffic per day 1 year Renewal Traffic Licence - Лицензия</t>
  </si>
  <si>
    <t>Kaspersky Anti-Virus for xSP Russian Edition. 2500-4999 Mb of traffic per day 1 year Base Traffic Licence - Лицензия</t>
  </si>
  <si>
    <t>Kaspersky Anti-Virus for xSP Russian Edition. 2500-4999 Mb of traffic per day 1 year Cross-grade Traffic Licence - Лицензия</t>
  </si>
  <si>
    <t>Kaspersky Security for xSP Russian Edition. 100-149 Mb of traffic per day 2 year Renewal Traffic Licence - Лицензия</t>
  </si>
  <si>
    <t>Kaspersky Security for xSP Russian Edition. 100-149 Mb of traffic per day 2 year Base Traffic Licence - Лицензия</t>
  </si>
  <si>
    <t>Kaspersky Security for xSP Russian Edition. 100-149 Mb of traffic per day 1 year Renewal Traffic Licence - Лицензия</t>
  </si>
  <si>
    <t>Kaspersky Security for xSP Russian Edition. 100-149 Mb of traffic per day 1 year Base Traffic Licence - Лицензия</t>
  </si>
  <si>
    <t>Kaspersky Security for xSP Russian Edition. 100-149 Mb of traffic per day 1 year Cross-grade Traffic Licence - Лицензия</t>
  </si>
  <si>
    <t>Kaspersky Security for xSP Russian Edition. 150-199 Mb of traffic per day 2 year Renewal Traffic Licence - Лицензия</t>
  </si>
  <si>
    <t>Kaspersky Security for xSP Russian Edition. 150-199 Mb of traffic per day 2 year Base Traffic Licence - Лицензия</t>
  </si>
  <si>
    <t>Kaspersky Security for xSP Russian Edition. 150-199 Mb of traffic per day 1 year Renewal Traffic Licence - Лицензия</t>
  </si>
  <si>
    <t>Kaspersky Security for xSP Russian Edition. 150-199 Mb of traffic per day 1 year Base Traffic Licence - Лицензия</t>
  </si>
  <si>
    <t>Kaspersky Security for xSP Russian Edition. 150-199 Mb of traffic per day 1 year Cross-grade Traffic Licence - Лицензия</t>
  </si>
  <si>
    <t>Kaspersky Security for xSP Russian Edition. 200-249 Mb of traffic per day 2 year Renewal Traffic Licence - Лицензия</t>
  </si>
  <si>
    <t>Kaspersky Security for xSP Russian Edition. 200-249 Mb of traffic per day 2 year Base Traffic Licence - Лицензия</t>
  </si>
  <si>
    <t>Kaspersky Security for xSP Russian Edition. 200-249 Mb of traffic per day 1 year Renewal Traffic Licence - Лицензия</t>
  </si>
  <si>
    <t>Kaspersky Security for xSP Russian Edition. 200-249 Mb of traffic per day 1 year Base Traffic Licence - Лицензия</t>
  </si>
  <si>
    <t>Kaspersky Security for xSP Russian Edition. 200-249 Mb of traffic per day 1 year Cross-grade Traffic Licence - Лицензия</t>
  </si>
  <si>
    <t>Kaspersky Security for xSP Russian Edition. 250-499 Mb of traffic per day 2 year Renewal Traffic Licence - Лицензия</t>
  </si>
  <si>
    <t>Kaspersky Security for xSP Russian Edition. 250-499 Mb of traffic per day 2 year Base Traffic Licence - Лицензия</t>
  </si>
  <si>
    <t>Kaspersky Security for xSP Russian Edition. 250-499 Mb of traffic per day 1 year Renewal Traffic Licence - Лицензия</t>
  </si>
  <si>
    <t>Kaspersky Security for xSP Russian Edition. 250-499 Mb of traffic per day 1 year Base Traffic Licence - Лицензия</t>
  </si>
  <si>
    <t>Kaspersky Security for xSP Russian Edition. 250-499 Mb of traffic per day 1 year Cross-grade Traffic Licence - Лицензия</t>
  </si>
  <si>
    <t>Kaspersky Security for xSP Russian Edition. 500-999 Mb of traffic per day 2 year Renewal Traffic Licence - Лицензия</t>
  </si>
  <si>
    <t>Kaspersky Security for xSP Russian Edition. 500-999 Mb of traffic per day 2 year Base Traffic Licence - Лицензия</t>
  </si>
  <si>
    <t>Kaspersky Security for xSP Russian Edition. 500-999 Mb of traffic per day 1 year Renewal Traffic Licence - Лицензия</t>
  </si>
  <si>
    <t>Kaspersky Security for xSP Russian Edition. 500-999 Mb of traffic per day 1 year Base Traffic Licence - Лицензия</t>
  </si>
  <si>
    <t>Kaspersky Security for xSP Russian Edition. 500-999 Mb of traffic per day 1 year Cross-grade Traffic Licence - Лицензия</t>
  </si>
  <si>
    <t>Kaspersky Security for xSP Russian Edition. 1000-1499 Mb of traffic per day 2 year Renewal Traffic Licence - Лицензия</t>
  </si>
  <si>
    <t>Kaspersky Security for xSP Russian Edition. 1000-1499 Mb of traffic per day 2 year Base Traffic Licence - Лицензия</t>
  </si>
  <si>
    <t>Kaspersky Security for xSP Russian Edition. 1000-1499 Mb of traffic per day 1 year Renewal Traffic Licence - Лицензия</t>
  </si>
  <si>
    <t>Kaspersky Security for xSP Russian Edition. 1000-1499 Mb of traffic per day 1 year Base Traffic Licence - Лицензия</t>
  </si>
  <si>
    <t>Kaspersky Security for xSP Russian Edition. 1000-1499 Mb of traffic per day 1 year Cross-grade Traffic Licence - Лицензия</t>
  </si>
  <si>
    <t>Kaspersky Security for xSP Russian Edition. 1500-2499 Mb of traffic per day 2 year Renewal Traffic Licence - Лицензия</t>
  </si>
  <si>
    <t>Kaspersky Security for xSP Russian Edition. 1500-2499 Mb of traffic per day 2 year Base Traffic Licence - Лицензия</t>
  </si>
  <si>
    <t>Kaspersky Security for xSP Russian Edition. 1500-2499 Mb of traffic per day 1 year Renewal Traffic Licence - Лицензия</t>
  </si>
  <si>
    <t>Kaspersky Security for xSP Russian Edition. 1500-2499 Mb of traffic per day 1 year Base Traffic Licence - Лицензия</t>
  </si>
  <si>
    <t>Kaspersky Security for xSP Russian Edition. 1500-2499 Mb of traffic per day 1 year Cross-grade Traffic Licence - Лицензия</t>
  </si>
  <si>
    <t>Kaspersky Security for xSP Russian Edition. 2500-4999 Mb of traffic per day 2 year Renewal Traffic Licence - Лицензия</t>
  </si>
  <si>
    <t>Kaspersky Security for xSP Russian Edition. 2500-4999 Mb of traffic per day 2 year Base Traffic Licence - Лицензия</t>
  </si>
  <si>
    <t>Kaspersky Security for xSP Russian Edition. 2500-4999 Mb of traffic per day 1 year Renewal Traffic Licence - Лицензия</t>
  </si>
  <si>
    <t>Kaspersky Security for xSP Russian Edition. 2500-4999 Mb of traffic per day 1 year Base Traffic Licence - Лицензия</t>
  </si>
  <si>
    <t>Kaspersky Security for xSP Russian Edition. 2500-4999 Mb of traffic per day 1 year Cross-grade Traffic Licence - Лицензия</t>
  </si>
  <si>
    <t>Kaspersky Express Course Russian Edition. 50-Trainee 2 year Renewal License Pack - Лицензия</t>
  </si>
  <si>
    <t>Kaspersky Express Course Russian Edition. 50-Trainee 2 year Base License Pack - Лицензия</t>
  </si>
  <si>
    <t>Kaspersky Express Course Russian Edition. 50-Trainee 1 year Renewal License Pack - Лицензия</t>
  </si>
  <si>
    <t>Kaspersky Express Course Russian Edition. 50-Trainee 1 year Base License Pack - Лицензия</t>
  </si>
  <si>
    <t>Kaspersky Automated Security Awareness Platform - Lessons Only Edition Russian Edition. 250-499 Trainee 2 year Renewal License - Лицензия</t>
  </si>
  <si>
    <t>Kaspersky Automated Security Awareness Platform - Lessons Only Edition Russian Edition. 250-499 Trainee 2 year Base License - Лицензия</t>
  </si>
  <si>
    <t>Kaspersky Automated Security Awareness Platform - Lessons Only Edition Russian Edition. 250-499 Trainee 1 year Renewal License - Лицензия</t>
  </si>
  <si>
    <t>Kaspersky Automated Security Awareness Platform - Lessons Only Edition Russian Edition. 250-499 Trainee 1 year Base License - Лицензия</t>
  </si>
  <si>
    <t>Kaspersky Automated Security Awareness Platform Russian Edition. 5-9 User 2 year Renewal License - Лицензия</t>
  </si>
  <si>
    <t>Kaspersky Automated Security Awareness Platform Russian Edition. 5-9 User 2 year Base License - Лицензия</t>
  </si>
  <si>
    <t>Kaspersky Automated Security Awareness Platform Russian Edition. 5-9 User 1 year Renewal License - Лицензия</t>
  </si>
  <si>
    <t>Kaspersky Automated Security Awareness Platform Russian Edition. 5-9 User 1 year Base License - Лицензия</t>
  </si>
  <si>
    <t>Kaspersky Automated Security Awareness Platform Russian Edition. 10-14 User 2 year Renewal License - Лицензия</t>
  </si>
  <si>
    <t>Kaspersky Automated Security Awareness Platform Russian Edition. 10-14 User 2 year Base License - Лицензия</t>
  </si>
  <si>
    <t>Kaspersky Automated Security Awareness Platform Russian Edition. 10-14 User 1 year Renewal License - Лицензия</t>
  </si>
  <si>
    <t>Kaspersky Automated Security Awareness Platform Russian Edition. 10-14 User 1 year Base License - Лицензия</t>
  </si>
  <si>
    <t>Kaspersky Automated Security Awareness Platform Russian Edition. 15-19 User 2 year Renewal License - Лицензия</t>
  </si>
  <si>
    <t>Kaspersky Automated Security Awareness Platform Russian Edition. 15-19 User 2 year Base License - Лицензия</t>
  </si>
  <si>
    <t>Kaspersky Automated Security Awareness Platform Russian Edition. 15-19 User 1 year Renewal License - Лицензия</t>
  </si>
  <si>
    <t>Kaspersky Automated Security Awareness Platform Russian Edition. 15-19 User 1 year Base License - Лицензия</t>
  </si>
  <si>
    <t>Kaspersky Automated Security Awareness Platform Russian Edition. 20-24 User 2 year Renewal License - Лицензия</t>
  </si>
  <si>
    <t>Kaspersky Automated Security Awareness Platform Russian Edition. 20-24 User 2 year Base License - Лицензия</t>
  </si>
  <si>
    <t>Kaspersky Automated Security Awareness Platform Russian Edition. 20-24 User 1 year Renewal License - Лицензия</t>
  </si>
  <si>
    <t>Kaspersky Automated Security Awareness Platform Russian Edition. 20-24 User 1 year Base License - Лицензия</t>
  </si>
  <si>
    <t>Kaspersky Automated Security Awareness Platform Russian Edition. 25-49 User 2 year Renewal License - Лицензия</t>
  </si>
  <si>
    <t>Kaspersky Automated Security Awareness Platform Russian Edition. 25-49 User 2 year Base License - Лицензия</t>
  </si>
  <si>
    <t>Kaspersky Automated Security Awareness Platform Russian Edition. 25-49 User 1 year Renewal License - Лицензия</t>
  </si>
  <si>
    <t>Kaspersky Automated Security Awareness Platform Russian Edition. 25-49 User 1 year Base License - Лицензия</t>
  </si>
  <si>
    <t>Kaspersky Automated Security Awareness Platform Russian Edition. 50-99 User 2 year Renewal License - Лицензия</t>
  </si>
  <si>
    <t>Kaspersky Automated Security Awareness Platform Russian Edition. 50-99 User 2 year Base License - Лицензия</t>
  </si>
  <si>
    <t>Kaspersky Automated Security Awareness Platform Russian Edition. 50-99 User 1 year Renewal License - Лицензия</t>
  </si>
  <si>
    <t>Kaspersky Automated Security Awareness Platform Russian Edition. 50-99 User 1 year Base License - Лицензия</t>
  </si>
  <si>
    <t>Kaspersky Automated Security Awareness Platform Russian Edition. 100-149 User 2 year Renewal License - Лицензия</t>
  </si>
  <si>
    <t>Kaspersky Automated Security Awareness Platform Russian Edition. 100-149 User 2 year Base License - Лицензия</t>
  </si>
  <si>
    <t>Kaspersky Automated Security Awareness Platform Russian Edition. 100-149 User 1 year Renewal License - Лицензия</t>
  </si>
  <si>
    <t>Kaspersky Automated Security Awareness Platform Russian Edition. 100-149 User 1 year Base License - Лицензия</t>
  </si>
  <si>
    <t>Kaspersky Automated Security Awareness Platform Russian Edition. 150-249 User 2 year Renewal License - Лицензия</t>
  </si>
  <si>
    <t>Kaspersky Automated Security Awareness Platform Russian Edition. 150-249 User 2 year Base License - Лицензия</t>
  </si>
  <si>
    <t>Kaspersky Automated Security Awareness Platform Russian Edition. 150-249 User 1 year Renewal License - Лицензия</t>
  </si>
  <si>
    <t>Kaspersky Automated Security Awareness Platform Russian Edition. 150-249 User 1 year Base License - Лицензия</t>
  </si>
  <si>
    <t>Kaspersky Automated Security Awareness Platform Russian Edition. 250-499 User 2 year Renewal License - Лицензия</t>
  </si>
  <si>
    <t>Kaspersky Automated Security Awareness Platform Russian Edition. 250-499 User 2 year Base License - Лицензия</t>
  </si>
  <si>
    <t>Kaspersky Automated Security Awareness Platform Russian Edition. 250-499 User 1 year Renewal License - Лицензия</t>
  </si>
  <si>
    <t>Kaspersky Automated Security Awareness Platform Russian Edition. 250-499 User 1 year Base License - Лицензия</t>
  </si>
  <si>
    <t>Kaspersky Systems Management Russian Edition. 10-14 Node 2 year Educational License - Лицензия</t>
  </si>
  <si>
    <t>Kaspersky Systems Management Russian Edition. 10-14 Node 2 year Educational Renewal License - Лицензия</t>
  </si>
  <si>
    <t>Kaspersky Systems Management Russian Edition. 10-14 Node 2 year Renewal License - Лицензия</t>
  </si>
  <si>
    <t>Kaspersky Systems Management Russian Edition. 10-14 Node 2 year Base License - Лицензия</t>
  </si>
  <si>
    <t>Kaspersky Systems Management Russian Edition. 10-14 Node 2 year Cross-grade License - Лицензия</t>
  </si>
  <si>
    <t>Kaspersky Systems Management Russian Edition. 10-14 Node 1 year Educational License - Лицензия</t>
  </si>
  <si>
    <t>Kaspersky Systems Management Russian Edition. 10-14 Node 1 year Educational Renewal License - Лицензия</t>
  </si>
  <si>
    <t>Kaspersky Systems Management Russian Edition. 10-14 Node 1 year Renewal License - Лицензия</t>
  </si>
  <si>
    <t>Kaspersky Systems Management Russian Edition. 10-14 Node 1 year Base License - Лицензия</t>
  </si>
  <si>
    <t>Kaspersky Systems Management Russian Edition. 10-14 Node 1 year Cross-grade License - Лицензия</t>
  </si>
  <si>
    <t>Kaspersky Systems Management Russian Edition. 15-19 Node 2 year Educational License - Лицензия</t>
  </si>
  <si>
    <t>Kaspersky Systems Management Russian Edition. 15-19 Node 2 year Educational Renewal License - Лицензия</t>
  </si>
  <si>
    <t>Kaspersky Systems Management Russian Edition. 15-19 Node 2 year Renewal License - Лицензия</t>
  </si>
  <si>
    <t>Kaspersky Systems Management Russian Edition. 15-19 Node 2 year Base License - Лицензия</t>
  </si>
  <si>
    <t>Kaspersky Systems Management Russian Edition. 15-19 Node 2 year Cross-grade License - Лицензия</t>
  </si>
  <si>
    <t>Kaspersky Systems Management Russian Edition. 15-19 Node 1 year Educational License - Лицензия</t>
  </si>
  <si>
    <t>Kaspersky Systems Management Russian Edition. 15-19 Node 1 year Educational Renewal License - Лицензия</t>
  </si>
  <si>
    <t>Kaspersky Systems Management Russian Edition. 15-19 Node 1 year Renewal License - Лицензия</t>
  </si>
  <si>
    <t>Kaspersky Systems Management Russian Edition. 15-19 Node 1 year Base License - Лицензия</t>
  </si>
  <si>
    <t>Kaspersky Systems Management Russian Edition. 15-19 Node 1 year Cross-grade License - Лицензия</t>
  </si>
  <si>
    <t>Kaspersky Systems Management Russian Edition. 20-24 Node 2 year Educational License - Лицензия</t>
  </si>
  <si>
    <t>Kaspersky Systems Management Russian Edition. 20-24 Node 2 year Educational Renewal License - Лицензия</t>
  </si>
  <si>
    <t>Kaspersky Systems Management Russian Edition. 20-24 Node 2 year Renewal License - Лицензия</t>
  </si>
  <si>
    <t>Kaspersky Systems Management Russian Edition. 20-24 Node 2 year Base License - Лицензия</t>
  </si>
  <si>
    <t>Kaspersky Systems Management Russian Edition. 20-24 Node 2 year Cross-grade License - Лицензия</t>
  </si>
  <si>
    <t>Kaspersky Systems Management Russian Edition. 20-24 Node 1 year Educational License - Лицензия</t>
  </si>
  <si>
    <t>Kaspersky Systems Management Russian Edition. 20-24 Node 1 year Educational Renewal License - Лицензия</t>
  </si>
  <si>
    <t>Kaspersky Systems Management Russian Edition. 20-24 Node 1 year Renewal License - Лицензия</t>
  </si>
  <si>
    <t>Kaspersky Systems Management Russian Edition. 20-24 Node 1 year Base License - Лицензия</t>
  </si>
  <si>
    <t>Kaspersky Systems Management Russian Edition. 20-24 Node 1 year Cross-grade License - Лицензия</t>
  </si>
  <si>
    <t>Kaspersky Systems Management Russian Edition. 25-49 Node 2 year Educational License - Лицензия</t>
  </si>
  <si>
    <t>Kaspersky Systems Management Russian Edition. 25-49 Node 2 year Educational Renewal License - Лицензия</t>
  </si>
  <si>
    <t>Kaspersky Systems Management Russian Edition. 25-49 Node 2 year Renewal License - Лицензия</t>
  </si>
  <si>
    <t>Kaspersky Systems Management Russian Edition. 25-49 Node 2 year Base License - Лицензия</t>
  </si>
  <si>
    <t>Kaspersky Systems Management Russian Edition. 25-49 Node 2 year Cross-grade License - Лицензия</t>
  </si>
  <si>
    <t>Kaspersky Systems Management Russian Edition. 25-49 Node 1 year Educational License - Лицензия</t>
  </si>
  <si>
    <t>Kaspersky Systems Management Russian Edition. 25-49 Node 1 year Educational Renewal License - Лицензия</t>
  </si>
  <si>
    <t>Kaspersky Systems Management Russian Edition. 25-49 Node 1 year Renewal License - Лицензия</t>
  </si>
  <si>
    <t>Kaspersky Systems Management Russian Edition. 25-49 Node 1 year Base License - Лицензия</t>
  </si>
  <si>
    <t>Kaspersky Systems Management Russian Edition. 25-49 Node 1 year Cross-grade License - Лицензия</t>
  </si>
  <si>
    <t>Kaspersky Systems Management Russian Edition. 50-99 Node 2 year Educational License - Лицензия</t>
  </si>
  <si>
    <t>Kaspersky Systems Management Russian Edition. 50-99 Node 2 year Educational Renewal License - Лицензия</t>
  </si>
  <si>
    <t>Kaspersky Systems Management Russian Edition. 50-99 Node 2 year Renewal License - Лицензия</t>
  </si>
  <si>
    <t>Kaspersky Systems Management Russian Edition. 50-99 Node 2 year Base License - Лицензия</t>
  </si>
  <si>
    <t>Kaspersky Systems Management Russian Edition. 50-99 Node 2 year Cross-grade License - Лицензия</t>
  </si>
  <si>
    <t>Kaspersky Systems Management Russian Edition. 50-99 Node 1 year Educational License - Лицензия</t>
  </si>
  <si>
    <t>Kaspersky Systems Management Russian Edition. 50-99 Node 1 year Educational Renewal License - Лицензия</t>
  </si>
  <si>
    <t>Kaspersky Systems Management Russian Edition. 50-99 Node 1 year Renewal License - Лицензия</t>
  </si>
  <si>
    <t>Kaspersky Systems Management Russian Edition. 50-99 Node 1 year Base License - Лицензия</t>
  </si>
  <si>
    <t>Kaspersky Systems Management Russian Edition. 50-99 Node 1 year Cross-grade License - Лицензия</t>
  </si>
  <si>
    <t>Kaspersky Systems Management Russian Edition. 100-149 Node 2 year Educational License - Лицензия</t>
  </si>
  <si>
    <t>Kaspersky Systems Management Russian Edition. 100-149 Node 2 year Educational Renewal License - Лицензия</t>
  </si>
  <si>
    <t>Kaspersky Systems Management Russian Edition. 100-149 Node 2 year Renewal License - Лицензия</t>
  </si>
  <si>
    <t>Kaspersky Systems Management Russian Edition. 100-149 Node 2 year Base License - Лицензия</t>
  </si>
  <si>
    <t>Kaspersky Systems Management Russian Edition. 100-149 Node 2 year Cross-grade License - Лицензия</t>
  </si>
  <si>
    <t>Kaspersky Systems Management Russian Edition. 100-149 Node 1 year Educational License - Лицензия</t>
  </si>
  <si>
    <t>Kaspersky Systems Management Russian Edition. 100-149 Node 1 year Educational Renewal License - Лицензия</t>
  </si>
  <si>
    <t>Kaspersky Systems Management Russian Edition. 100-149 Node 1 year Renewal License - Лицензия</t>
  </si>
  <si>
    <t>Kaspersky Systems Management Russian Edition. 100-149 Node 1 year Base License - Лицензия</t>
  </si>
  <si>
    <t>Kaspersky Systems Management Russian Edition. 100-149 Node 1 year Cross-grade License - Лицензия</t>
  </si>
  <si>
    <t>Kaspersky Systems Management Russian Edition. 150-249 Node 2 year Educational License - Лицензия</t>
  </si>
  <si>
    <t>Kaspersky Systems Management Russian Edition. 150-249 Node 2 year Educational Renewal License - Лицензия</t>
  </si>
  <si>
    <t>Kaspersky Systems Management Russian Edition. 150-249 Node 2 year Renewal License - Лицензия</t>
  </si>
  <si>
    <t>Kaspersky Systems Management Russian Edition. 150-249 Node 2 year Base License - Лицензия</t>
  </si>
  <si>
    <t>Kaspersky Systems Management Russian Edition. 150-249 Node 2 year Cross-grade License - Лицензия</t>
  </si>
  <si>
    <t>Kaspersky Systems Management Russian Edition. 150-249 Node 1 year Educational License - Лицензия</t>
  </si>
  <si>
    <t>Kaspersky Systems Management Russian Edition. 150-249 Node 1 year Educational Renewal License - Лицензия</t>
  </si>
  <si>
    <t>Kaspersky Systems Management Russian Edition. 150-249 Node 1 year Renewal License - Лицензия</t>
  </si>
  <si>
    <t>Kaspersky Systems Management Russian Edition. 150-249 Node 1 year Base License - Лицензия</t>
  </si>
  <si>
    <t>Kaspersky Systems Management Russian Edition. 150-249 Node 1 year Cross-grade License - Лицензия</t>
  </si>
  <si>
    <t>Kaspersky Systems Management Russian Edition. 250-499 Node 2 year Educational License - Лицензия</t>
  </si>
  <si>
    <t>Kaspersky Systems Management Russian Edition. 250-499 Node 2 year Educational Renewal License - Лицензия</t>
  </si>
  <si>
    <t>Kaspersky Systems Management Russian Edition. 250-499 Node 2 year Renewal License - Лицензия</t>
  </si>
  <si>
    <t>Kaspersky Systems Management Russian Edition. 250-499 Node 2 year Base License - Лицензия</t>
  </si>
  <si>
    <t>Kaspersky Systems Management Russian Edition. 250-499 Node 2 year Cross-grade License - Лицензия</t>
  </si>
  <si>
    <t>Kaspersky Systems Management Russian Edition. 250-499 Node 1 year Educational License - Лицензия</t>
  </si>
  <si>
    <t>Kaspersky Systems Management Russian Edition. 250-499 Node 1 year Educational Renewal License - Лицензия</t>
  </si>
  <si>
    <t>Kaspersky Systems Management Russian Edition. 250-499 Node 1 year Renewal License - Лицензия</t>
  </si>
  <si>
    <t>Kaspersky Systems Management Russian Edition. 250-499 Node 1 year Base License - Лицензия</t>
  </si>
  <si>
    <t>Kaspersky Systems Management Russian Edition. 250-499 Node 1 year Cross-grade License - Лицензия</t>
  </si>
  <si>
    <t>Kaspersky Maintenance Service Agreement, Start Russian Edition.  2 year  Certificate - Сертификат</t>
  </si>
  <si>
    <t>Kaspersky Maintenance Service Agreement, Start Russian Edition.  1 year  Certificate - Сертификат</t>
  </si>
  <si>
    <t>Kaspersky Maintenance Service Agreement, Plus Russian Edition.  2 year  Certificate - Сертификат</t>
  </si>
  <si>
    <t>Kaspersky Maintenance Service Agreement, Plus Russian Edition.  1 year  Certificate - Сертификат</t>
  </si>
  <si>
    <t>Kaspersky Maintenance Service Agreement, Business Russian Edition.  2 year  Certificate - Сертификат</t>
  </si>
  <si>
    <t>Kaspersky Maintenance Service Agreement, Business Russian Edition.  1 year  Certificate - Сертификат</t>
  </si>
  <si>
    <t>Kaspersky Стартовый Certified Media Pack Russian Edition.    Media Pack - Установочный комплект</t>
  </si>
  <si>
    <t>Kaspersky Certified Media Pack Customized Russian Edition.    Media Pack - Установочный комплект</t>
  </si>
  <si>
    <t>Kaspersky для виртуальных сред Certified Media Pack Russian Edition.    Media Pack - Установочный комплект</t>
  </si>
  <si>
    <t>Kaspersky DDoS Prevention Certified Media Pack Russian Edition.    Media Pack - Установочный комплект</t>
  </si>
  <si>
    <t>Services (осуществляется продажа по договору поставки)</t>
  </si>
  <si>
    <t>Traffic (осуществляется передача права по лицензионному договору)</t>
  </si>
  <si>
    <t>Медиакомплекты (осуществляется продажа по договору поставки)</t>
  </si>
  <si>
    <t>Kaspersky Стандартный Certified Media Pack Russian Edition.    Media Pack - Установочный комплект</t>
  </si>
  <si>
    <t>KL4313RAKDE</t>
  </si>
  <si>
    <t>KL4313RAKDQ</t>
  </si>
  <si>
    <t>KL4313RAKDR</t>
  </si>
  <si>
    <t>KL4313RAKDS</t>
  </si>
  <si>
    <t>KL4313RAKDW</t>
  </si>
  <si>
    <t>KL4313RAKFE</t>
  </si>
  <si>
    <t>KL4313RAKFQ</t>
  </si>
  <si>
    <t>KL4313RAKFR</t>
  </si>
  <si>
    <t>KL4313RAKFS</t>
  </si>
  <si>
    <t>KL4313RAKFW</t>
  </si>
  <si>
    <t>KL4313RAMDE</t>
  </si>
  <si>
    <t>KL4313RAMDQ</t>
  </si>
  <si>
    <t>KL4313RAMDR</t>
  </si>
  <si>
    <t>KL4313RAMDS</t>
  </si>
  <si>
    <t>KL4313RAMDW</t>
  </si>
  <si>
    <t>KL4313RAMFE</t>
  </si>
  <si>
    <t>KL4313RAMFQ</t>
  </si>
  <si>
    <t>KL4313RAMFR</t>
  </si>
  <si>
    <t>KL4313RAMFS</t>
  </si>
  <si>
    <t>KL4313RAMFW</t>
  </si>
  <si>
    <t>KL4313RANDE</t>
  </si>
  <si>
    <t>KL4313RANDQ</t>
  </si>
  <si>
    <t>KL4313RANDR</t>
  </si>
  <si>
    <t>KL4313RANDS</t>
  </si>
  <si>
    <t>KL4313RANDW</t>
  </si>
  <si>
    <t>KL4313RANFE</t>
  </si>
  <si>
    <t>KL4313RANFQ</t>
  </si>
  <si>
    <t>KL4313RANFR</t>
  </si>
  <si>
    <t>KL4313RANFS</t>
  </si>
  <si>
    <t>KL4313RANFW</t>
  </si>
  <si>
    <t>KL4313RAPDE</t>
  </si>
  <si>
    <t>KL4313RAPDQ</t>
  </si>
  <si>
    <t>KL4313RAPDR</t>
  </si>
  <si>
    <t>KL4313RAPDS</t>
  </si>
  <si>
    <t>KL4313RAPDW</t>
  </si>
  <si>
    <t>KL4313RAPFE</t>
  </si>
  <si>
    <t>KL4313RAPFQ</t>
  </si>
  <si>
    <t>KL4313RAPFR</t>
  </si>
  <si>
    <t>KL4313RAPFS</t>
  </si>
  <si>
    <t>KL4313RAPFW</t>
  </si>
  <si>
    <t>KL4313RAQDE</t>
  </si>
  <si>
    <t>KL4313RAQDQ</t>
  </si>
  <si>
    <t>KL4313RAQDR</t>
  </si>
  <si>
    <t>KL4313RAQDS</t>
  </si>
  <si>
    <t>KL4313RAQDW</t>
  </si>
  <si>
    <t>KL4313RAQFE</t>
  </si>
  <si>
    <t>KL4313RAQFQ</t>
  </si>
  <si>
    <t>KL4313RAQFR</t>
  </si>
  <si>
    <t>KL4313RAQFS</t>
  </si>
  <si>
    <t>KL4313RAQFW</t>
  </si>
  <si>
    <t>KL4313RARDE</t>
  </si>
  <si>
    <t>KL4313RARDQ</t>
  </si>
  <si>
    <t>KL4313RARDR</t>
  </si>
  <si>
    <t>KL4313RARDS</t>
  </si>
  <si>
    <t>KL4313RARDW</t>
  </si>
  <si>
    <t>KL4313RARFE</t>
  </si>
  <si>
    <t>KL4313RARFQ</t>
  </si>
  <si>
    <t>KL4313RARFR</t>
  </si>
  <si>
    <t>KL4313RARFS</t>
  </si>
  <si>
    <t>KL4313RARFW</t>
  </si>
  <si>
    <t>KL4313RASDE</t>
  </si>
  <si>
    <t>KL4313RASDQ</t>
  </si>
  <si>
    <t>KL4313RASDR</t>
  </si>
  <si>
    <t>KL4313RASDS</t>
  </si>
  <si>
    <t>KL4313RASDW</t>
  </si>
  <si>
    <t>KL4313RASFE</t>
  </si>
  <si>
    <t>KL4313RASFQ</t>
  </si>
  <si>
    <t>KL4313RASFR</t>
  </si>
  <si>
    <t>KL4313RASFS</t>
  </si>
  <si>
    <t>KL4313RASFW</t>
  </si>
  <si>
    <t>KL4313RATDE</t>
  </si>
  <si>
    <t>KL4313RATDQ</t>
  </si>
  <si>
    <t>KL4313RATDR</t>
  </si>
  <si>
    <t>KL4313RATDS</t>
  </si>
  <si>
    <t>KL4313RATDW</t>
  </si>
  <si>
    <t>KL4313RATFE</t>
  </si>
  <si>
    <t>KL4313RATFQ</t>
  </si>
  <si>
    <t>KL4313RATFR</t>
  </si>
  <si>
    <t>KL4313RATFS</t>
  </si>
  <si>
    <t>KL4313RATFW</t>
  </si>
  <si>
    <t>KL7243RAZDR</t>
  </si>
  <si>
    <t>KL7243RAZDS</t>
  </si>
  <si>
    <t>KL7243RAZFR</t>
  </si>
  <si>
    <t>KL7243RAZFS</t>
  </si>
  <si>
    <t>KL7280RAZDR</t>
  </si>
  <si>
    <t>KL7280RAZDS</t>
  </si>
  <si>
    <t>KL7280RAZFR</t>
  </si>
  <si>
    <t>KL7280RAZFS</t>
  </si>
  <si>
    <t>KL7283RAZDR</t>
  </si>
  <si>
    <t>KL7283RAZDS</t>
  </si>
  <si>
    <t>KL7283RAZFR</t>
  </si>
  <si>
    <t>KL7283RAZFS</t>
  </si>
  <si>
    <t>KL7284RAZDR</t>
  </si>
  <si>
    <t>KL7284RAZDS</t>
  </si>
  <si>
    <t>KL7284RAZFR</t>
  </si>
  <si>
    <t>KL7284RAZFS</t>
  </si>
  <si>
    <t>KL7289RAZDR</t>
  </si>
  <si>
    <t>KL7289RAZDS</t>
  </si>
  <si>
    <t>KL7289RAZFR</t>
  </si>
  <si>
    <t>KL7289RAZFS</t>
  </si>
  <si>
    <t>KL7320RAZDR</t>
  </si>
  <si>
    <t>KL7320RAZDS</t>
  </si>
  <si>
    <t>KL7320RAZFR</t>
  </si>
  <si>
    <t>KL7320RAZFS</t>
  </si>
  <si>
    <t>KL7324RAZDR</t>
  </si>
  <si>
    <t>KL7324RAZDS</t>
  </si>
  <si>
    <t>KL7324RAZFR</t>
  </si>
  <si>
    <t>KL7324RAZFS</t>
  </si>
  <si>
    <t>KL7798RLCDS</t>
  </si>
  <si>
    <t>KL7798RLCFS</t>
  </si>
  <si>
    <t>KL7798RLDDS</t>
  </si>
  <si>
    <t>KL7798RLDFS</t>
  </si>
  <si>
    <t>KL7798RLFDS</t>
  </si>
  <si>
    <t>KL7798RLFFS</t>
  </si>
  <si>
    <t>KL7911RAZDR</t>
  </si>
  <si>
    <t>KL7911RAZDS</t>
  </si>
  <si>
    <t>KL7911RAZFR</t>
  </si>
  <si>
    <t>KL7911RAZFS</t>
  </si>
  <si>
    <t>KL7913RAZDR</t>
  </si>
  <si>
    <t>KL7913RAZDS</t>
  </si>
  <si>
    <t>KL7913RAZFR</t>
  </si>
  <si>
    <t>KL7913RAZFS</t>
  </si>
  <si>
    <t>KL7914RAZDR</t>
  </si>
  <si>
    <t>KL7914RAZDS</t>
  </si>
  <si>
    <t>KL7914RAZFR</t>
  </si>
  <si>
    <t>KL7914RAZFS</t>
  </si>
  <si>
    <t>KL7916RAZDR</t>
  </si>
  <si>
    <t>KL7916RAZDS</t>
  </si>
  <si>
    <t>KL7916RAZFR</t>
  </si>
  <si>
    <t>KL7916RAZFS</t>
  </si>
  <si>
    <t>KL7917RAZDR</t>
  </si>
  <si>
    <t>KL7917RAZDS</t>
  </si>
  <si>
    <t>KL7917RAZFR</t>
  </si>
  <si>
    <t>KL7917RAZFS</t>
  </si>
  <si>
    <t>KL7918RAZDR</t>
  </si>
  <si>
    <t>KL7918RAZDS</t>
  </si>
  <si>
    <t>KL7918RAZFR</t>
  </si>
  <si>
    <t>KL7918RAZFS</t>
  </si>
  <si>
    <t>KL7961RAZDR</t>
  </si>
  <si>
    <t>KL7961RAZDS</t>
  </si>
  <si>
    <t>KL7961RAZFR</t>
  </si>
  <si>
    <t>KL7961RAZFS</t>
  </si>
  <si>
    <t>KL7964RAZDR</t>
  </si>
  <si>
    <t>KL7964RAZDS</t>
  </si>
  <si>
    <t>KL7964RAZFR</t>
  </si>
  <si>
    <t>KL7964RAZFS</t>
  </si>
  <si>
    <t>KL7966RCRDR</t>
  </si>
  <si>
    <t>KL7966RCRDS</t>
  </si>
  <si>
    <t>KL7966RCRFR</t>
  </si>
  <si>
    <t>KL7966RCRFS</t>
  </si>
  <si>
    <t>KL7966RCSDR</t>
  </si>
  <si>
    <t>KL7966RCSDS</t>
  </si>
  <si>
    <t>KL7966RCSFR</t>
  </si>
  <si>
    <t>KL7966RCSFS</t>
  </si>
  <si>
    <t>KL7966RCTDR</t>
  </si>
  <si>
    <t>KL7966RCTDS</t>
  </si>
  <si>
    <t>KL7966RCTFR</t>
  </si>
  <si>
    <t>KL7966RCTFS</t>
  </si>
  <si>
    <t>KL7966RCUDR</t>
  </si>
  <si>
    <t>KL7966RCUDS</t>
  </si>
  <si>
    <t>KL7966RCUFR</t>
  </si>
  <si>
    <t>KL7966RCUFS</t>
  </si>
  <si>
    <t>KL7967RAZDR</t>
  </si>
  <si>
    <t>KL7967RAZDS</t>
  </si>
  <si>
    <t>KL7967RAZFR</t>
  </si>
  <si>
    <t>KL7967RAZFS</t>
  </si>
  <si>
    <t>KL7968RAZDR</t>
  </si>
  <si>
    <t>KL7968RAZDS</t>
  </si>
  <si>
    <t>KL7968RAZFR</t>
  </si>
  <si>
    <t>KL7968RAZFS</t>
  </si>
  <si>
    <t>KL7969RAZDR</t>
  </si>
  <si>
    <t>KL7969RAZDS</t>
  </si>
  <si>
    <t>KL7969RAZFR</t>
  </si>
  <si>
    <t>KL7969RAZFS</t>
  </si>
  <si>
    <t>Kaspersky Security для почтовых серверов Russian Edition. 10-14 MailAddress 2 year Educational License - Лицензия</t>
  </si>
  <si>
    <t>Kaspersky Security для почтовых серверов Russian Edition. 10-14 MailAddress 2 year Educational Renewal License - Лицензия</t>
  </si>
  <si>
    <t>Kaspersky Security для почтовых серверов Russian Edition. 10-14 MailAddress 2 year Renewal License - Лицензия</t>
  </si>
  <si>
    <t>Kaspersky Security для почтовых серверов Russian Edition. 10-14 MailAddress 2 year Base License - Лицензия</t>
  </si>
  <si>
    <t>Kaspersky Security для почтовых серверов Russian Edition. 10-14 MailAddress 2 year Cross-grade License - Лицензия</t>
  </si>
  <si>
    <t>Kaspersky Security для почтовых серверов Russian Edition. 10-14 MailAddress 1 year Educational License - Лицензия</t>
  </si>
  <si>
    <t>Kaspersky Security для почтовых серверов Russian Edition. 10-14 MailAddress 1 year Educational Renewal License - Лицензия</t>
  </si>
  <si>
    <t>Kaspersky Security для почтовых серверов Russian Edition. 10-14 MailAddress 1 year Renewal License - Лицензия</t>
  </si>
  <si>
    <t>Kaspersky Security для почтовых серверов Russian Edition. 10-14 MailAddress 1 year Base License - Лицензия</t>
  </si>
  <si>
    <t>Kaspersky Security для почтовых серверов Russian Edition. 10-14 MailAddress 1 year Cross-grade License - Лицензия</t>
  </si>
  <si>
    <t>Kaspersky Security для почтовых серверов Russian Edition. 15-19 MailAddress 2 year Educational License - Лицензия</t>
  </si>
  <si>
    <t>Kaspersky Security для почтовых серверов Russian Edition. 15-19 MailAddress 2 year Educational Renewal License - Лицензия</t>
  </si>
  <si>
    <t>Kaspersky Security для почтовых серверов Russian Edition. 15-19 MailAddress 2 year Renewal License - Лицензия</t>
  </si>
  <si>
    <t>Kaspersky Security для почтовых серверов Russian Edition. 15-19 MailAddress 2 year Base License - Лицензия</t>
  </si>
  <si>
    <t>Kaspersky Security для почтовых серверов Russian Edition. 15-19 MailAddress 2 year Cross-grade License - Лицензия</t>
  </si>
  <si>
    <t>Kaspersky Security для почтовых серверов Russian Edition. 15-19 MailAddress 1 year Educational License - Лицензия</t>
  </si>
  <si>
    <t>Kaspersky Security для почтовых серверов Russian Edition. 15-19 MailAddress 1 year Educational Renewal License - Лицензия</t>
  </si>
  <si>
    <t>Kaspersky Security для почтовых серверов Russian Edition. 15-19 MailAddress 1 year Renewal License - Лицензия</t>
  </si>
  <si>
    <t>Kaspersky Security для почтовых серверов Russian Edition. 15-19 MailAddress 1 year Base License - Лицензия</t>
  </si>
  <si>
    <t>Kaspersky Security для почтовых серверов Russian Edition. 15-19 MailAddress 1 year Cross-grade License - Лицензия</t>
  </si>
  <si>
    <t>Kaspersky Security для почтовых серверов Russian Edition. 20-24 MailAddress 2 year Educational License - Лицензия</t>
  </si>
  <si>
    <t>Kaspersky Security для почтовых серверов Russian Edition. 20-24 MailAddress 2 year Educational Renewal License - Лицензия</t>
  </si>
  <si>
    <t>Kaspersky Security для почтовых серверов Russian Edition. 20-24 MailAddress 2 year Renewal License - Лицензия</t>
  </si>
  <si>
    <t>Kaspersky Security для почтовых серверов Russian Edition. 20-24 MailAddress 2 year Base License - Лицензия</t>
  </si>
  <si>
    <t>Kaspersky Security для почтовых серверов Russian Edition. 20-24 MailAddress 2 year Cross-grade License - Лицензия</t>
  </si>
  <si>
    <t>Kaspersky Security для почтовых серверов Russian Edition. 20-24 MailAddress 1 year Educational License - Лицензия</t>
  </si>
  <si>
    <t>Kaspersky Security для почтовых серверов Russian Edition. 20-24 MailAddress 1 year Educational Renewal License - Лицензия</t>
  </si>
  <si>
    <t>Kaspersky Security для почтовых серверов Russian Edition. 20-24 MailAddress 1 year Renewal License - Лицензия</t>
  </si>
  <si>
    <t>Kaspersky Security для почтовых серверов Russian Edition. 20-24 MailAddress 1 year Base License - Лицензия</t>
  </si>
  <si>
    <t>Kaspersky Security для почтовых серверов Russian Edition. 20-24 MailAddress 1 year Cross-grade License - Лицензия</t>
  </si>
  <si>
    <t>Kaspersky Security для почтовых серверов Russian Edition. 25-49 MailAddress 2 year Educational License - Лицензия</t>
  </si>
  <si>
    <t>Kaspersky Security для почтовых серверов Russian Edition. 25-49 MailAddress 2 year Educational Renewal License - Лицензия</t>
  </si>
  <si>
    <t>Kaspersky Security для почтовых серверов Russian Edition. 25-49 MailAddress 2 year Renewal License - Лицензия</t>
  </si>
  <si>
    <t>Kaspersky Security для почтовых серверов Russian Edition. 25-49 MailAddress 2 year Base License - Лицензия</t>
  </si>
  <si>
    <t>Kaspersky Security для почтовых серверов Russian Edition. 25-49 MailAddress 2 year Cross-grade License - Лицензия</t>
  </si>
  <si>
    <t>Kaspersky Security для почтовых серверов Russian Edition. 25-49 MailAddress 1 year Educational License - Лицензия</t>
  </si>
  <si>
    <t>Kaspersky Security для почтовых серверов Russian Edition. 25-49 MailAddress 1 year Educational Renewal License - Лицензия</t>
  </si>
  <si>
    <t>Kaspersky Security для почтовых серверов Russian Edition. 25-49 MailAddress 1 year Renewal License - Лицензия</t>
  </si>
  <si>
    <t>Kaspersky Security для почтовых серверов Russian Edition. 25-49 MailAddress 1 year Base License - Лицензия</t>
  </si>
  <si>
    <t>Kaspersky Security для почтовых серверов Russian Edition. 25-49 MailAddress 1 year Cross-grade License - Лицензия</t>
  </si>
  <si>
    <t>Kaspersky Security для почтовых серверов Russian Edition. 50-99 MailAddress 2 year Educational License - Лицензия</t>
  </si>
  <si>
    <t>Kaspersky Security для почтовых серверов Russian Edition. 50-99 MailAddress 2 year Educational Renewal License - Лицензия</t>
  </si>
  <si>
    <t>Kaspersky Security для почтовых серверов Russian Edition. 50-99 MailAddress 2 year Renewal License - Лицензия</t>
  </si>
  <si>
    <t>Kaspersky Security для почтовых серверов Russian Edition. 50-99 MailAddress 2 year Base License - Лицензия</t>
  </si>
  <si>
    <t>Kaspersky Security для почтовых серверов Russian Edition. 50-99 MailAddress 2 year Cross-grade License - Лицензия</t>
  </si>
  <si>
    <t>Kaspersky Security для почтовых серверов Russian Edition. 50-99 MailAddress 1 year Educational License - Лицензия</t>
  </si>
  <si>
    <t>Kaspersky Security для почтовых серверов Russian Edition. 50-99 MailAddress 1 year Educational Renewal License - Лицензия</t>
  </si>
  <si>
    <t>Kaspersky Security для почтовых серверов Russian Edition. 50-99 MailAddress 1 year Renewal License - Лицензия</t>
  </si>
  <si>
    <t>Kaspersky Security для почтовых серверов Russian Edition. 50-99 MailAddress 1 year Base License - Лицензия</t>
  </si>
  <si>
    <t>Kaspersky Security для почтовых серверов Russian Edition. 50-99 MailAddress 1 year Cross-grade License - Лицензия</t>
  </si>
  <si>
    <t>Kaspersky Security для почтовых серверов Russian Edition. 100-149 MailAddress 2 year Educational License - Лицензия</t>
  </si>
  <si>
    <t>Kaspersky Security для почтовых серверов Russian Edition. 100-149 MailAddress 2 year Educational Renewal License - Лицензия</t>
  </si>
  <si>
    <t>Kaspersky Security для почтовых серверов Russian Edition. 100-149 MailAddress 2 year Renewal License - Лицензия</t>
  </si>
  <si>
    <t>Kaspersky Security для почтовых серверов Russian Edition. 100-149 MailAddress 2 year Base License - Лицензия</t>
  </si>
  <si>
    <t>Kaspersky Security для почтовых серверов Russian Edition. 100-149 MailAddress 2 year Cross-grade License - Лицензия</t>
  </si>
  <si>
    <t>Kaspersky Security для почтовых серверов Russian Edition. 100-149 MailAddress 1 year Educational License - Лицензия</t>
  </si>
  <si>
    <t>Kaspersky Security для почтовых серверов Russian Edition. 100-149 MailAddress 1 year Educational Renewal License - Лицензия</t>
  </si>
  <si>
    <t>Kaspersky Security для почтовых серверов Russian Edition. 100-149 MailAddress 1 year Renewal License - Лицензия</t>
  </si>
  <si>
    <t>Kaspersky Security для почтовых серверов Russian Edition. 100-149 MailAddress 1 year Base License - Лицензия</t>
  </si>
  <si>
    <t>Kaspersky Security для почтовых серверов Russian Edition. 100-149 MailAddress 1 year Cross-grade License - Лицензия</t>
  </si>
  <si>
    <t>Kaspersky Security для почтовых серверов Russian Edition. 150-249 MailAddress 2 year Educational License - Лицензия</t>
  </si>
  <si>
    <t>Kaspersky Security для почтовых серверов Russian Edition. 150-249 MailAddress 2 year Educational Renewal License - Лицензия</t>
  </si>
  <si>
    <t>Kaspersky Security для почтовых серверов Russian Edition. 150-249 MailAddress 2 year Renewal License - Лицензия</t>
  </si>
  <si>
    <t>Kaspersky Security для почтовых серверов Russian Edition. 150-249 MailAddress 2 year Base License - Лицензия</t>
  </si>
  <si>
    <t>Kaspersky Security для почтовых серверов Russian Edition. 150-249 MailAddress 2 year Cross-grade License - Лицензия</t>
  </si>
  <si>
    <t>Kaspersky Security для почтовых серверов Russian Edition. 150-249 MailAddress 1 year Educational License - Лицензия</t>
  </si>
  <si>
    <t>Kaspersky Security для почтовых серверов Russian Edition. 150-249 MailAddress 1 year Educational Renewal License - Лицензия</t>
  </si>
  <si>
    <t>Kaspersky Security для почтовых серверов Russian Edition. 150-249 MailAddress 1 year Renewal License - Лицензия</t>
  </si>
  <si>
    <t>Kaspersky Security для почтовых серверов Russian Edition. 150-249 MailAddress 1 year Base License - Лицензия</t>
  </si>
  <si>
    <t>Kaspersky Security для почтовых серверов Russian Edition. 150-249 MailAddress 1 year Cross-grade License - Лицензия</t>
  </si>
  <si>
    <t>Kaspersky Security для почтовых серверов Russian Edition. 250-499 MailAddress 2 year Educational License - Лицензия</t>
  </si>
  <si>
    <t>Kaspersky Security для почтовых серверов Russian Edition. 250-499 MailAddress 2 year Educational Renewal License - Лицензия</t>
  </si>
  <si>
    <t>Kaspersky Security для почтовых серверов Russian Edition. 250-499 MailAddress 2 year Renewal License - Лицензия</t>
  </si>
  <si>
    <t>Kaspersky Security для почтовых серверов Russian Edition. 250-499 MailAddress 2 year Base License - Лицензия</t>
  </si>
  <si>
    <t>Kaspersky Security для почтовых серверов Russian Edition. 250-499 MailAddress 2 year Cross-grade License - Лицензия</t>
  </si>
  <si>
    <t>Kaspersky Security для почтовых серверов Russian Edition. 250-499 MailAddress 1 year Educational License - Лицензия</t>
  </si>
  <si>
    <t>Kaspersky Security для почтовых серверов Russian Edition. 250-499 MailAddress 1 year Educational Renewal License - Лицензия</t>
  </si>
  <si>
    <t>Kaspersky Security для почтовых серверов Russian Edition. 250-499 MailAddress 1 year Renewal License - Лицензия</t>
  </si>
  <si>
    <t>Kaspersky Security для почтовых серверов Russian Edition. 250-499 MailAddress 1 year Base License - Лицензия</t>
  </si>
  <si>
    <t>Kaspersky Security для почтовых серверов Russian Edition. 250-499 MailAddress 1 year Cross-grade License - Лицензия</t>
  </si>
  <si>
    <t>Kaspersky Digital Footprint Intelligence Russian Edition.  2 year Renewal License - Лицензия</t>
  </si>
  <si>
    <t>Kaspersky Digital Footprint Intelligence Russian Edition.  2 year Base License - Лицензия</t>
  </si>
  <si>
    <t>Kaspersky Digital Footprint Intelligence Russian Edition.  1 year Renewal License - Лицензия</t>
  </si>
  <si>
    <t>Kaspersky Digital Footprint Intelligence Russian Edition.  1 year Base License - Лицензия</t>
  </si>
  <si>
    <t>Аналитические отчеты об APT-Угрозах. Основные результаты расследований + 3 полных отчета Russian Edition.  2 year Renewal License - Лицензия</t>
  </si>
  <si>
    <t>Аналитические отчеты об APT-Угрозах. Основные результаты расследований + 3 полных отчета Russian Edition.  2 year Base License - Лицензия</t>
  </si>
  <si>
    <t>Аналитические отчеты об APT-Угрозах. Основные результаты расследований + 3 полных отчета Russian Edition.  1 year Renewal License - Лицензия</t>
  </si>
  <si>
    <t>Аналитические отчеты об APT-Угрозах. Основные результаты расследований + 3 полных отчета Russian Edition.  1 year Base License - Лицензия</t>
  </si>
  <si>
    <t>Аналитические отчеты об APT-Угрозах. Основные результаты расследований Russian Edition.  2 year Renewal License - Лицензия</t>
  </si>
  <si>
    <t>Аналитические отчеты об APT-Угрозах. Основные результаты расследований Russian Edition.  2 year Base License - Лицензия</t>
  </si>
  <si>
    <t>Аналитические отчеты об APT-Угрозах. Основные результаты расследований Russian Edition.  1 year Renewal License - Лицензия</t>
  </si>
  <si>
    <t>Аналитические отчеты об APT-Угрозах. Основные результаты расследований Russian Edition.  1 year Base License - Лицензия</t>
  </si>
  <si>
    <t>Аналитические отчеты об APT-Угрозах. Основные результаты расследований и IOCs Russian Edition.  2 year Renewal License - Лицензия</t>
  </si>
  <si>
    <t>Аналитические отчеты об APT-Угрозах. Основные результаты расследований и IOCs Russian Edition.  2 year Base License - Лицензия</t>
  </si>
  <si>
    <t>Аналитические отчеты об APT-Угрозах. Основные результаты расследований и IOCs Russian Edition.  1 year Renewal License - Лицензия</t>
  </si>
  <si>
    <t>Аналитические отчеты об APT-Угрозах. Основные результаты расследований и IOCs Russian Edition.  1 year Base License - Лицензия</t>
  </si>
  <si>
    <t>Аналитические отчеты об APT-Угрозах Russian Edition.  2 year Renewal License - Лицензия</t>
  </si>
  <si>
    <t>Аналитические отчеты об APT-Угрозах Russian Edition.  2 year Base License - Лицензия</t>
  </si>
  <si>
    <t>Аналитические отчеты об APT-Угрозах Russian Edition.  1 year Renewal License - Лицензия</t>
  </si>
  <si>
    <t>Аналитические отчеты об APT-Угрозах Russian Edition.  1 year Base License - Лицензия</t>
  </si>
  <si>
    <t>Аналитические отчёты о crimeware угрозах Russian Edition.  2 year Renewal License - Лицензия</t>
  </si>
  <si>
    <t>Аналитические отчёты о crimeware угрозах Russian Edition.  2 year Base License - Лицензия</t>
  </si>
  <si>
    <t>Аналитические отчёты о crimeware угрозах Russian Edition.  1 year Renewal License - Лицензия</t>
  </si>
  <si>
    <t>Аналитические отчёты о crimeware угрозах Russian Edition.  1 year Base License - Лицензия</t>
  </si>
  <si>
    <t>Аналитические отчёты о crimeware угрозах - Основные результаты расследований и IOCs Russian Edition.  2 year Renewal License - Лицензия</t>
  </si>
  <si>
    <t>Аналитические отчёты о crimeware угрозах - Основные результаты расследований и IOCs Russian Edition.  2 year Base License - Лицензия</t>
  </si>
  <si>
    <t>Аналитические отчёты о crimeware угрозах - Основные результаты расследований и IOCs Russian Edition.  1 year Renewal License - Лицензия</t>
  </si>
  <si>
    <t>Аналитические отчёты о crimeware угрозах - Основные результаты расследований и IOCs Russian Edition.  1 year Base License - Лицензия</t>
  </si>
  <si>
    <t>Kaspersky Ask the Analyst Russian Edition. 5-Case 2 year Base Certificate - Сертификат</t>
  </si>
  <si>
    <t>Kaspersky Ask the Analyst Russian Edition. 5-Case 1 year Base Certificate - Сертификат</t>
  </si>
  <si>
    <t>Kaspersky Ask the Analyst Russian Edition. 10-Case 2 year Base Certificate - Сертификат</t>
  </si>
  <si>
    <t>Kaspersky Ask the Analyst Russian Edition. 10-Case 1 year Base Certificate - Сертификат</t>
  </si>
  <si>
    <t>Kaspersky Ask the Analyst Russian Edition. 20-Case 2 year Base Certificate - Сертификат</t>
  </si>
  <si>
    <t>Kaspersky Ask the Analyst Russian Edition. 20-Case 1 year Base Certificate - Сертификат</t>
  </si>
  <si>
    <t>Потоки данных об угрозах - Whitelisting Russian Edition.  2 year Renewal License - Лицензия</t>
  </si>
  <si>
    <t>Потоки данных об угрозах - Whitelisting Russian Edition.  2 year Base License - Лицензия</t>
  </si>
  <si>
    <t>Потоки данных об угрозах - Whitelisting Russian Edition.  1 year Renewal License - Лицензия</t>
  </si>
  <si>
    <t>Потоки данных об угрозах - Whitelisting Russian Edition.  1 year Base License - Лицензия</t>
  </si>
  <si>
    <t>Потоки данных об угрозах - Ransomware URL Russian Edition.  2 year Renewal License - Лицензия</t>
  </si>
  <si>
    <t>Потоки данных об угрозах - Ransomware URL Russian Edition.  2 year Base License - Лицензия</t>
  </si>
  <si>
    <t>Потоки данных об угрозах - Ransomware URL Russian Edition.  1 year Renewal License - Лицензия</t>
  </si>
  <si>
    <t>Потоки данных об угрозах - Ransomware URL Russian Edition.  1 year Base License - Лицензия</t>
  </si>
  <si>
    <t>Потоки данных об угрозах - APT IOC Russian Edition.  2 year Renewal License - Лицензия</t>
  </si>
  <si>
    <t>Потоки данных об угрозах - APT IOC Russian Edition.  2 year Base License - Лицензия</t>
  </si>
  <si>
    <t>Потоки данных об угрозах - APT IOC Russian Edition.  1 year Renewal License - Лицензия</t>
  </si>
  <si>
    <t>Потоки данных об угрозах - APT IOC Russian Edition.  1 year Base License - Лицензия</t>
  </si>
  <si>
    <t>Потоки данных об угрозах - Passive DNS Russian Edition.  2 year Renewal License - Лицензия</t>
  </si>
  <si>
    <t>Потоки данных об угрозах - Passive DNS Russian Edition.  2 year Base License - Лицензия</t>
  </si>
  <si>
    <t>Потоки данных об угрозах - Passive DNS Russian Edition.  1 year Renewal License - Лицензия</t>
  </si>
  <si>
    <t>Потоки данных об угрозах - Passive DNS Russian Edition.  1 year Base License - Лицензия</t>
  </si>
  <si>
    <t>Потоки данных об угрозах - Malicious Hashes Russian Edition.  2 year Renewal License - Лицензия</t>
  </si>
  <si>
    <t>Потоки данных об угрозах - Malicious Hashes Russian Edition.  2 year Base License - Лицензия</t>
  </si>
  <si>
    <t>Потоки данных об угрозах - Malicious Hashes Russian Edition.  1 year Renewal License - Лицензия</t>
  </si>
  <si>
    <t>Потоки данных об угрозах - Malicious Hashes Russian Edition.  1 year Base License - Лицензия</t>
  </si>
  <si>
    <t>Потоки данных об угрозах - IoT URL Russian Edition.  2 year Renewal License - Лицензия</t>
  </si>
  <si>
    <t>Потоки данных об угрозах - IoT URL Russian Edition.  2 year Base License - Лицензия</t>
  </si>
  <si>
    <t>Потоки данных об угрозах - IoT URL Russian Edition.  1 year Renewal License - Лицензия</t>
  </si>
  <si>
    <t>Потоки данных об угрозах - IoT URL Russian Edition.  1 year Base License - Лицензия</t>
  </si>
  <si>
    <t>Потоки данных об угрозах – Malicious URL Russian Edition.  2 year Renewal License - Лицензия</t>
  </si>
  <si>
    <t>Потоки данных об угрозах – Malicious URL Russian Edition.  2 year Base License - Лицензия</t>
  </si>
  <si>
    <t>Потоки данных об угрозах – Malicious URL Russian Edition.  1 year Renewal License - Лицензия</t>
  </si>
  <si>
    <t>Потоки данных об угрозах – Malicious URL Russian Edition.  1 year Base License - Лицензия</t>
  </si>
  <si>
    <t>Потоки данных об угрозах – Mobile Threat Russian Edition.  2 year Renewal License - Лицензия</t>
  </si>
  <si>
    <t>Потоки данных об угрозах – Mobile Threat Russian Edition.  2 year Base License - Лицензия</t>
  </si>
  <si>
    <t>Потоки данных об угрозах – Mobile Threat Russian Edition.  1 year Renewal License - Лицензия</t>
  </si>
  <si>
    <t>Потоки данных об угрозах – Mobile Threat Russian Edition.  1 year Base License - Лицензия</t>
  </si>
  <si>
    <t>Kaspersky Threat Lookup Russian Edition. 100-Searches per day 2 year Renewal License Pack - Лицензия</t>
  </si>
  <si>
    <t>Kaspersky Threat Lookup Russian Edition. 100-Searches per day 2 year Base License Pack - Лицензия</t>
  </si>
  <si>
    <t>Kaspersky Threat Lookup Russian Edition. 100-Searches per day 1 year Renewal License Pack - Лицензия</t>
  </si>
  <si>
    <t>Kaspersky Threat Lookup Russian Edition. 100-Searches per day 1 year Base License Pack - Лицензия</t>
  </si>
  <si>
    <t>Kaspersky Threat Lookup Russian Edition. 150-Searches per day 2 year Renewal License Pack - Лицензия</t>
  </si>
  <si>
    <t>Kaspersky Threat Lookup Russian Edition. 150-Searches per day 2 year Base License Pack - Лицензия</t>
  </si>
  <si>
    <t>Kaspersky Threat Lookup Russian Edition. 150-Searches per day 1 year Renewal License Pack - Лицензия</t>
  </si>
  <si>
    <t>Kaspersky Threat Lookup Russian Edition. 150-Searches per day 1 year Base License Pack - Лицензия</t>
  </si>
  <si>
    <t>Kaspersky Threat Lookup Russian Edition. 250-Searches per day 2 year Renewal License Pack - Лицензия</t>
  </si>
  <si>
    <t>Kaspersky Threat Lookup Russian Edition. 250-Searches per day 2 year Base License Pack - Лицензия</t>
  </si>
  <si>
    <t>Kaspersky Threat Lookup Russian Edition. 250-Searches per day 1 year Renewal License Pack - Лицензия</t>
  </si>
  <si>
    <t>Kaspersky Threat Lookup Russian Edition. 250-Searches per day 1 year Base License Pack - Лицензия</t>
  </si>
  <si>
    <t>Kaspersky Threat Lookup Russian Edition. 500-Searches per day 2 year Renewal License Pack - Лицензия</t>
  </si>
  <si>
    <t>Kaspersky Threat Lookup Russian Edition. 500-Searches per day 2 year Base License Pack - Лицензия</t>
  </si>
  <si>
    <t>Kaspersky Threat Lookup Russian Edition. 500-Searches per day 1 year Renewal License Pack - Лицензия</t>
  </si>
  <si>
    <t>Kaspersky Threat Lookup Russian Edition. 500-Searches per day 1 year Base License Pack - Лицензия</t>
  </si>
  <si>
    <t>Потоки данных об угрозах – IP reputation Russian Edition.  2 year Renewal License - Лицензия</t>
  </si>
  <si>
    <t>Потоки данных об угрозах – IP reputation Russian Edition.  2 year Base License - Лицензия</t>
  </si>
  <si>
    <t>Потоки данных об угрозах – IP reputation Russian Edition.  1 year Renewal License - Лицензия</t>
  </si>
  <si>
    <t>Потоки данных об угрозах – IP reputation Russian Edition.  1 year Base License - Лицензия</t>
  </si>
  <si>
    <t>Потоки данных об угрозах – Phishing URL Russian Edition.  2 year Renewal License - Лицензия</t>
  </si>
  <si>
    <t>Потоки данных об угрозах – Phishing URL Russian Edition.  2 year Base License - Лицензия</t>
  </si>
  <si>
    <t>Потоки данных об угрозах – Phishing URL Russian Edition.  1 year Renewal License - Лицензия</t>
  </si>
  <si>
    <t>Потоки данных об угрозах – Phishing URL Russian Edition.  1 year Base License - Лицензия</t>
  </si>
  <si>
    <t>Потоки данных об угрозах – Botnet C&amp;C URL Russian Edition.  2 year Renewal License - Лицензия</t>
  </si>
  <si>
    <t>Потоки данных об угрозах – Botnet C&amp;C URL Russian Edition.  2 year Base License - Лицензия</t>
  </si>
  <si>
    <t>Потоки данных об угрозах – Botnet C&amp;C URL Russian Edition.  1 year Renewal License - Лицензия</t>
  </si>
  <si>
    <t>Потоки данных об угрозах – Botnet C&amp;C URL Russian Edition.  1 year Base License - Лицензия</t>
  </si>
  <si>
    <t>KL7327RAZDR</t>
  </si>
  <si>
    <t>KL7327RAZDS</t>
  </si>
  <si>
    <t>KL7327RAZFR</t>
  </si>
  <si>
    <t>KL7327RAZFS</t>
  </si>
  <si>
    <t>KL7328RAZDR</t>
  </si>
  <si>
    <t>KL7328RAZDS</t>
  </si>
  <si>
    <t>KL7328RAZFR</t>
  </si>
  <si>
    <t>KL7328RAZFS</t>
  </si>
  <si>
    <t>KL7329RAZDR</t>
  </si>
  <si>
    <t>KL7329RAZDS</t>
  </si>
  <si>
    <t>KL7329RAZFR</t>
  </si>
  <si>
    <t>KL7329RAZFS</t>
  </si>
  <si>
    <t>KL7331RAZDR</t>
  </si>
  <si>
    <t>KL7331RAZDS</t>
  </si>
  <si>
    <t>KL7331RAZFR</t>
  </si>
  <si>
    <t>KL7331RAZFS</t>
  </si>
  <si>
    <t>KL7332RAZDR</t>
  </si>
  <si>
    <t>KL7332RAZDS</t>
  </si>
  <si>
    <t>KL7332RAZFR</t>
  </si>
  <si>
    <t>KL7332RAZFS</t>
  </si>
  <si>
    <t>KL7333RAZDR</t>
  </si>
  <si>
    <t>KL7333RAZDS</t>
  </si>
  <si>
    <t>KL7333RAZFR</t>
  </si>
  <si>
    <t>KL7333RAZFS</t>
  </si>
  <si>
    <t>KL7334RAZDR</t>
  </si>
  <si>
    <t>KL7334RAZDS</t>
  </si>
  <si>
    <t>KL7334RAZFR</t>
  </si>
  <si>
    <t>KL7334RAZFS</t>
  </si>
  <si>
    <t>KL7335RAZDR</t>
  </si>
  <si>
    <t>KL7335RAZDS</t>
  </si>
  <si>
    <t>KL7335RAZFR</t>
  </si>
  <si>
    <t>KL7335RAZFS</t>
  </si>
  <si>
    <t>KL7336RAZDR</t>
  </si>
  <si>
    <t>KL7336RAZDS</t>
  </si>
  <si>
    <t>KL7336RAZFR</t>
  </si>
  <si>
    <t>KL7336RAZFS</t>
  </si>
  <si>
    <t>KL7337RAZDR</t>
  </si>
  <si>
    <t>KL7337RAZDS</t>
  </si>
  <si>
    <t>KL7337RAZFR</t>
  </si>
  <si>
    <t>KL7337RAZFS</t>
  </si>
  <si>
    <t>KL7349RAZDR</t>
  </si>
  <si>
    <t>KL7349RAZDS</t>
  </si>
  <si>
    <t>KL7349RAZFR</t>
  </si>
  <si>
    <t>KL7349RAZFS</t>
  </si>
  <si>
    <t>Kaspersky Threat Intelligence Bundle - Basic Russian Edition.  2 year Renewal License - Лицензия</t>
  </si>
  <si>
    <t>Kaspersky Threat Intelligence Bundle - Basic Russian Edition.  2 year Base License - Лицензия</t>
  </si>
  <si>
    <t>Kaspersky Threat Intelligence Bundle - Basic Russian Edition.  1 year Renewal License - Лицензия</t>
  </si>
  <si>
    <t>Kaspersky Threat Intelligence Bundle - Basic Russian Edition.  1 year Base License - Лицензия</t>
  </si>
  <si>
    <t>Kaspersky Threat Intelligence Bundle - Advanced Russian Edition.  2 year Renewal License - Лицензия</t>
  </si>
  <si>
    <t>Kaspersky Threat Intelligence Bundle - Advanced Russian Edition.  2 year Base License - Лицензия</t>
  </si>
  <si>
    <t>Kaspersky Threat Intelligence Bundle - Advanced Russian Edition.  1 year Renewal License - Лицензия</t>
  </si>
  <si>
    <t>Kaspersky Threat Intelligence Bundle - Advanced Russian Edition.  1 year Base License - Лицензия</t>
  </si>
  <si>
    <t>Kaspersky Threat Intelligence Bundle - Maximum Russian Edition.  2 year Renewal License - Лицензия</t>
  </si>
  <si>
    <t>Kaspersky Threat Intelligence Bundle - Maximum Russian Edition.  2 year Base License - Лицензия</t>
  </si>
  <si>
    <t>Kaspersky Threat Intelligence Bundle - Maximum Russian Edition.  1 year Renewal License - Лицензия</t>
  </si>
  <si>
    <t>Kaspersky Threat Intelligence Bundle - Maximum Russian Edition.  1 year Base License - Лицензия</t>
  </si>
  <si>
    <t>Kaspersky Threat Intelligence Bundle - Essential Russian Edition.  2 year Renewal License - Лицензия</t>
  </si>
  <si>
    <t>Kaspersky Threat Intelligence Bundle - Essential Russian Edition.  2 year Base License - Лицензия</t>
  </si>
  <si>
    <t>Kaspersky Threat Intelligence Bundle - Essential Russian Edition.  1 year Renewal License - Лицензия</t>
  </si>
  <si>
    <t>Kaspersky Threat Intelligence Bundle - Essential Russian Edition.  1 year Base License - Лицензия</t>
  </si>
  <si>
    <t>Kaspersky Threat Intelligence Bundle - Expert Russian Edition.  2 year Renewal License - Лицензия</t>
  </si>
  <si>
    <t>Kaspersky Threat Intelligence Bundle - Expert Russian Edition.  2 year Base License - Лицензия</t>
  </si>
  <si>
    <t>Kaspersky Threat Intelligence Bundle - Expert Russian Edition.  1 year Renewal License - Лицензия</t>
  </si>
  <si>
    <t>Kaspersky Threat Intelligence Bundle - Expert Russian Edition.  1 year Base License - Лицензия</t>
  </si>
  <si>
    <t>Kaspersky Threat Data Feeds Bundle - URL Russian Edition.  2 year Renewal License - Лицензия</t>
  </si>
  <si>
    <t>Kaspersky Threat Data Feeds Bundle - URL Russian Edition.  2 year Base License - Лицензия</t>
  </si>
  <si>
    <t>Kaspersky Threat Data Feeds Bundle - URL Russian Edition.  1 year Renewal License - Лицензия</t>
  </si>
  <si>
    <t>Kaspersky Threat Data Feeds Bundle - URL Russian Edition.  1 year Base License - Лицензия</t>
  </si>
  <si>
    <t>Kaspersky Threat Data Feeds Bundle - URL &amp; IP Russian Edition.  2 year Renewal License - Лицензия</t>
  </si>
  <si>
    <t>Kaspersky Threat Data Feeds Bundle - URL &amp; IP Russian Edition.  2 year Base License - Лицензия</t>
  </si>
  <si>
    <t>Kaspersky Threat Data Feeds Bundle - URL &amp; IP Russian Edition.  1 year Renewal License - Лицензия</t>
  </si>
  <si>
    <t>Kaspersky Threat Data Feeds Bundle - URL &amp; IP Russian Edition.  1 year Base License - Лицензия</t>
  </si>
  <si>
    <t>Kaspersky Threat Data Feeds Bundle - URL &amp; IP &amp; Hashes Russian Edition.  2 year Renewal License - Лицензия</t>
  </si>
  <si>
    <t>Kaspersky Threat Data Feeds Bundle - URL &amp; IP &amp; Hashes Russian Edition.  2 year Base License - Лицензия</t>
  </si>
  <si>
    <t>Kaspersky Threat Data Feeds Bundle - URL &amp; IP &amp; Hashes Russian Edition.  1 year Renewal License - Лицензия</t>
  </si>
  <si>
    <t>Kaspersky Threat Data Feeds Bundle - URL &amp; IP &amp; Hashes Russian Edition.  1 year Base License - Лицензия</t>
  </si>
  <si>
    <t>Kaspersky Threat Data Feeds Bundle - Expert Russian Edition.  2 year Renewal License - Лицензия</t>
  </si>
  <si>
    <t>Kaspersky Threat Data Feeds Bundle - Expert Russian Edition.  2 year Base License - Лицензия</t>
  </si>
  <si>
    <t>Kaspersky Threat Data Feeds Bundle - Expert Russian Edition.  1 year Renewal License - Лицензия</t>
  </si>
  <si>
    <t>Kaspersky Threat Data Feeds Bundle - Expert Russian Edition.  1 year Base License - Лицензия</t>
  </si>
  <si>
    <t>Kaspersky Threat Data Feeds Bundle - Total Russian Edition.  2 year Renewal License - Лицензия</t>
  </si>
  <si>
    <t>Kaspersky Threat Data Feeds Bundle - Total Russian Edition.  2 year Base License - Лицензия</t>
  </si>
  <si>
    <t>Kaspersky Threat Data Feeds Bundle - Total Russian Edition.  1 year Renewal License - Лицензия</t>
  </si>
  <si>
    <t>Kaspersky Threat Data Feeds Bundle - Total Russian Edition.  1 year Base License - Лицензия</t>
  </si>
  <si>
    <t>Потоки данных об угрозах - Sigma Rules Russian Edition.  2 year Renewal License - Лицензия</t>
  </si>
  <si>
    <t>Потоки данных об угрозах - Sigma Rules Russian Edition.  2 year Base License - Лицензия</t>
  </si>
  <si>
    <t>Потоки данных об угрозах - Sigma Rules Russian Edition.  1 year Renewal License - Лицензия</t>
  </si>
  <si>
    <t>Потоки данных об угрозах - Sigma Rules Russian Edition.  1 year Base License - Лицензия</t>
  </si>
  <si>
    <t>KL4501RARDW</t>
  </si>
  <si>
    <t>KL4501RARFW</t>
  </si>
  <si>
    <t>KL4501RASDW</t>
  </si>
  <si>
    <t>KL4501RASFW</t>
  </si>
  <si>
    <t>KL4501RATDW</t>
  </si>
  <si>
    <t>KL4501RATFW</t>
  </si>
  <si>
    <t>KL7326RAZDR</t>
  </si>
  <si>
    <t>KL7326RAZDS</t>
  </si>
  <si>
    <t>KL7326RAZFR</t>
  </si>
  <si>
    <t>KL7326RAZFS</t>
  </si>
  <si>
    <t>Kaspersky Symphony EDR Russian Edition. 100-149 Node 2 year Cross-grade License - Лицензия</t>
  </si>
  <si>
    <t>Kaspersky Symphony EDR Russian Edition. 100-149 Node 1 year Cross-grade License - Лицензия</t>
  </si>
  <si>
    <t>Kaspersky Symphony EDR Russian Edition. 150-249 Node 2 year Cross-grade License - Лицензия</t>
  </si>
  <si>
    <t>Kaspersky Symphony EDR Russian Edition. 150-249 Node 1 year Cross-grade License - Лицензия</t>
  </si>
  <si>
    <t>Kaspersky Symphony EDR Russian Edition. 250-499 Node 2 year Cross-grade License - Лицензия</t>
  </si>
  <si>
    <t>Kaspersky Symphony EDR Russian Edition. 250-499 Node 1 year Cross-grade License - Лицензия</t>
  </si>
  <si>
    <t>Аналитические отчеты об APT и Crimeware Угрозах Russian Edition.  2 year Renewal License - Лицензия</t>
  </si>
  <si>
    <t>Аналитические отчеты об APT и Crimeware Угрозах Russian Edition.  2 year Base License - Лицензия</t>
  </si>
  <si>
    <t>Аналитические отчеты об APT и Crimeware Угрозах Russian Edition.  1 year Renewal License - Лицензия</t>
  </si>
  <si>
    <t>Аналитические отчеты об APT и Crimeware Угрозах Russian Edition.  1 year Base License - Лицензия</t>
  </si>
  <si>
    <t>*к прайс листу от 09.10.2025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</si>
</sst>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\ &quot;₽&quot;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8"/>
      <name val="Arial Narrow"/>
      <family val="2"/>
      <charset val="204"/>
    </font>
    <font>
      <sz val="8"/>
      <color indexed="8"/>
      <name val="Arial Narrow"/>
      <family val="2"/>
      <charset val="204"/>
    </font>
    <font>
      <u/>
      <sz val="10"/>
      <color indexed="12"/>
      <name val="Arial Cyr"/>
      <charset val="204"/>
    </font>
    <font>
      <sz val="8"/>
      <color indexed="9"/>
      <name val="Arial Narrow"/>
      <family val="2"/>
      <charset val="204"/>
    </font>
    <font>
      <sz val="8"/>
      <color indexed="12"/>
      <name val="Arial Narrow"/>
      <family val="2"/>
      <charset val="204"/>
    </font>
    <font>
      <sz val="8"/>
      <color indexed="16"/>
      <name val="Arial Narrow"/>
      <family val="2"/>
      <charset val="204"/>
    </font>
    <font>
      <b/>
      <sz val="10"/>
      <name val="Arial Cyr"/>
      <charset val="204"/>
    </font>
    <font>
      <sz val="8"/>
      <color indexed="10"/>
      <name val="Arial Narrow"/>
      <family val="2"/>
      <charset val="204"/>
    </font>
    <font>
      <sz val="8"/>
      <color indexed="10"/>
      <name val="Arial Narrow"/>
      <family val="2"/>
      <charset val="204"/>
    </font>
    <font>
      <sz val="8"/>
      <color indexed="8"/>
      <name val="Arial Narrow"/>
      <family val="2"/>
      <charset val="204"/>
    </font>
    <font>
      <u/>
      <sz val="8"/>
      <color indexed="8"/>
      <name val="Arial Narrow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Arial Narrow"/>
      <family val="2"/>
      <charset val="204"/>
    </font>
    <font>
      <b/>
      <sz val="10"/>
      <color theme="0"/>
      <name val="Arial Cyr"/>
      <charset val="204"/>
    </font>
    <font>
      <b/>
      <sz val="8"/>
      <color theme="9" tint="-0.249977111117893"/>
      <name val="Arial Narrow"/>
      <family val="2"/>
      <charset val="204"/>
    </font>
    <font>
      <b/>
      <sz val="8"/>
      <color rgb="FF7030A0"/>
      <name val="Arial Narrow"/>
      <family val="2"/>
      <charset val="204"/>
    </font>
    <font>
      <b/>
      <sz val="8"/>
      <color rgb="FFC00000"/>
      <name val="Arial Narrow"/>
      <family val="2"/>
      <charset val="204"/>
    </font>
    <font>
      <b/>
      <sz val="8"/>
      <color rgb="FF002060"/>
      <name val="Arial Narrow"/>
      <family val="2"/>
      <charset val="204"/>
    </font>
    <font>
      <sz val="8"/>
      <color rgb="FF7030A0"/>
      <name val="Arial Narrow"/>
      <family val="2"/>
      <charset val="204"/>
    </font>
    <font>
      <b/>
      <sz val="10"/>
      <color rgb="FFFF0000"/>
      <name val="Arial Narrow"/>
      <family val="2"/>
      <charset val="204"/>
    </font>
    <font>
      <sz val="10"/>
      <color rgb="FFFF0000"/>
      <name val="Arial Narrow"/>
      <family val="2"/>
      <charset val="204"/>
    </font>
    <font>
      <sz val="8"/>
      <color rgb="FFFFFF00"/>
      <name val="Arial Narrow"/>
      <family val="2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b/>
      <sz val="8"/>
      <color rgb="FFFF0000"/>
      <name val="Arial Narrow"/>
      <family val="2"/>
      <charset val="204"/>
    </font>
    <font>
      <sz val="10"/>
      <color indexed="8"/>
      <name val="Arial"/>
      <family val="2"/>
    </font>
    <font>
      <sz val="8"/>
      <color indexed="8"/>
      <name val="Arial Narrow"/>
      <family val="2"/>
    </font>
    <font>
      <sz val="8"/>
      <color theme="0"/>
      <name val="Arial Narrow"/>
      <family val="2"/>
      <charset val="204"/>
    </font>
    <font>
      <sz val="10"/>
      <color theme="0"/>
      <name val="Arial Cyr"/>
      <charset val="204"/>
    </font>
    <font>
      <i/>
      <sz val="10"/>
      <color theme="0"/>
      <name val="Arial Cyr"/>
      <charset val="204"/>
    </font>
    <font>
      <b/>
      <sz val="11"/>
      <color indexed="10"/>
      <name val="Arial Narrow"/>
      <family val="2"/>
      <charset val="204"/>
    </font>
    <font>
      <b/>
      <sz val="8"/>
      <color theme="0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0"/>
      </patternFill>
    </fill>
    <fill>
      <patternFill patternType="solid">
        <fgColor indexed="17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1F7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</fills>
  <borders count="54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dashed">
        <color auto="1"/>
      </left>
      <right/>
      <top style="dashed">
        <color auto="1"/>
      </top>
      <bottom style="thin">
        <color indexed="64"/>
      </bottom>
      <diagonal/>
    </border>
    <border>
      <left/>
      <right style="dashed">
        <color auto="1"/>
      </right>
      <top style="dashed">
        <color auto="1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3" fillId="0" borderId="0"/>
    <xf numFmtId="164" fontId="1" fillId="0" borderId="0" applyFont="0" applyFill="0" applyBorder="0" applyAlignment="0" applyProtection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99">
    <xf numFmtId="0" fontId="0" fillId="0" borderId="0" xfId="0"/>
    <xf numFmtId="0" fontId="4" fillId="3" borderId="43" xfId="0" applyFont="1" applyFill="1" applyBorder="1" applyAlignment="1" applyProtection="1">
      <alignment horizontal="left"/>
    </xf>
    <xf numFmtId="0" fontId="7" fillId="9" borderId="30" xfId="0" applyFont="1" applyFill="1" applyBorder="1" applyAlignment="1" applyProtection="1">
      <alignment horizontal="left"/>
    </xf>
    <xf numFmtId="0" fontId="4" fillId="3" borderId="50" xfId="0" applyFont="1" applyFill="1" applyBorder="1" applyAlignment="1" applyProtection="1">
      <alignment horizontal="left"/>
      <protection hidden="1"/>
    </xf>
    <xf numFmtId="0" fontId="4" fillId="3" borderId="49" xfId="0" applyFont="1" applyFill="1" applyBorder="1" applyAlignment="1" applyProtection="1">
      <alignment horizontal="left"/>
      <protection hidden="1"/>
    </xf>
    <xf numFmtId="0" fontId="4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7" fillId="0" borderId="0" xfId="0" applyFont="1" applyFill="1" applyProtection="1">
      <protection hidden="1"/>
    </xf>
    <xf numFmtId="0" fontId="7" fillId="2" borderId="1" xfId="0" applyFont="1" applyFill="1" applyBorder="1" applyAlignment="1" applyProtection="1">
      <alignment vertical="top" wrapText="1"/>
      <protection hidden="1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vertical="top" wrapText="1"/>
      <protection hidden="1"/>
    </xf>
    <xf numFmtId="49" fontId="4" fillId="0" borderId="0" xfId="13" applyNumberFormat="1" applyFont="1" applyFill="1" applyBorder="1" applyProtection="1">
      <protection hidden="1"/>
    </xf>
    <xf numFmtId="49" fontId="2" fillId="0" borderId="0" xfId="10" applyNumberFormat="1" applyFont="1" applyFill="1" applyBorder="1" applyAlignment="1" applyProtection="1">
      <protection hidden="1"/>
    </xf>
    <xf numFmtId="0" fontId="4" fillId="0" borderId="0" xfId="0" applyFont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top" wrapText="1"/>
      <protection hidden="1"/>
    </xf>
    <xf numFmtId="0" fontId="4" fillId="0" borderId="0" xfId="0" applyFont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7" fillId="2" borderId="4" xfId="0" applyFont="1" applyFill="1" applyBorder="1" applyAlignment="1" applyProtection="1">
      <alignment vertical="top" wrapText="1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Border="1" applyProtection="1">
      <protection hidden="1"/>
    </xf>
    <xf numFmtId="0" fontId="4" fillId="0" borderId="6" xfId="0" applyNumberFormat="1" applyFont="1" applyFill="1" applyBorder="1"/>
    <xf numFmtId="0" fontId="4" fillId="0" borderId="6" xfId="0" applyFont="1" applyFill="1" applyBorder="1"/>
    <xf numFmtId="0" fontId="4" fillId="0" borderId="0" xfId="0" applyFont="1" applyFill="1" applyBorder="1" applyAlignment="1" applyProtection="1">
      <alignment horizontal="center"/>
      <protection hidden="1"/>
    </xf>
    <xf numFmtId="49" fontId="4" fillId="0" borderId="0" xfId="0" applyNumberFormat="1" applyFont="1" applyFill="1" applyProtection="1">
      <protection hidden="1"/>
    </xf>
    <xf numFmtId="49" fontId="4" fillId="0" borderId="0" xfId="0" applyNumberFormat="1" applyFont="1" applyProtection="1">
      <protection hidden="1"/>
    </xf>
    <xf numFmtId="0" fontId="4" fillId="0" borderId="0" xfId="0" applyFont="1" applyFill="1" applyBorder="1" applyAlignment="1" applyProtection="1">
      <alignment horizontal="right"/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protection hidden="1"/>
    </xf>
    <xf numFmtId="0" fontId="4" fillId="0" borderId="0" xfId="0" applyFont="1"/>
    <xf numFmtId="0" fontId="4" fillId="5" borderId="6" xfId="0" applyFont="1" applyFill="1" applyBorder="1"/>
    <xf numFmtId="49" fontId="4" fillId="4" borderId="6" xfId="0" applyNumberFormat="1" applyFont="1" applyFill="1" applyBorder="1"/>
    <xf numFmtId="0" fontId="5" fillId="6" borderId="6" xfId="9" applyFont="1" applyFill="1" applyBorder="1" applyAlignment="1">
      <alignment horizontal="left"/>
    </xf>
    <xf numFmtId="1" fontId="4" fillId="0" borderId="6" xfId="0" applyNumberFormat="1" applyFont="1" applyFill="1" applyBorder="1"/>
    <xf numFmtId="0" fontId="5" fillId="0" borderId="6" xfId="7" applyFont="1" applyFill="1" applyBorder="1" applyAlignment="1"/>
    <xf numFmtId="49" fontId="4" fillId="0" borderId="6" xfId="0" applyNumberFormat="1" applyFont="1" applyFill="1" applyBorder="1"/>
    <xf numFmtId="0" fontId="5" fillId="0" borderId="6" xfId="9" applyFont="1" applyFill="1" applyBorder="1" applyAlignment="1">
      <alignment horizontal="left"/>
    </xf>
    <xf numFmtId="0" fontId="5" fillId="0" borderId="0" xfId="9" applyFont="1" applyFill="1" applyBorder="1" applyAlignment="1">
      <alignment horizontal="left"/>
    </xf>
    <xf numFmtId="0" fontId="5" fillId="0" borderId="6" xfId="6" applyFont="1" applyFill="1" applyBorder="1" applyAlignment="1"/>
    <xf numFmtId="49" fontId="5" fillId="0" borderId="6" xfId="6" applyNumberFormat="1" applyFont="1" applyFill="1" applyBorder="1" applyAlignment="1"/>
    <xf numFmtId="1" fontId="4" fillId="5" borderId="6" xfId="0" applyNumberFormat="1" applyFont="1" applyFill="1" applyBorder="1"/>
    <xf numFmtId="1" fontId="4" fillId="0" borderId="6" xfId="0" applyNumberFormat="1" applyFont="1" applyBorder="1"/>
    <xf numFmtId="0" fontId="7" fillId="0" borderId="8" xfId="0" applyFont="1" applyFill="1" applyBorder="1" applyAlignment="1" applyProtection="1">
      <alignment vertical="top" wrapText="1"/>
      <protection hidden="1"/>
    </xf>
    <xf numFmtId="0" fontId="10" fillId="0" borderId="0" xfId="1" applyProtection="1">
      <protection hidden="1"/>
    </xf>
    <xf numFmtId="0" fontId="10" fillId="0" borderId="0" xfId="1" applyFill="1" applyProtection="1">
      <protection hidden="1"/>
    </xf>
    <xf numFmtId="1" fontId="11" fillId="0" borderId="6" xfId="0" applyNumberFormat="1" applyFont="1" applyFill="1" applyBorder="1"/>
    <xf numFmtId="0" fontId="11" fillId="0" borderId="6" xfId="6" applyFont="1" applyFill="1" applyBorder="1" applyAlignment="1"/>
    <xf numFmtId="49" fontId="11" fillId="0" borderId="6" xfId="6" applyNumberFormat="1" applyFont="1" applyFill="1" applyBorder="1" applyAlignment="1"/>
    <xf numFmtId="0" fontId="5" fillId="0" borderId="6" xfId="8" applyFont="1" applyFill="1" applyBorder="1" applyAlignment="1"/>
    <xf numFmtId="0" fontId="4" fillId="0" borderId="0" xfId="0" applyFont="1" applyFill="1" applyBorder="1"/>
    <xf numFmtId="0" fontId="12" fillId="0" borderId="0" xfId="0" applyFont="1" applyFill="1" applyBorder="1" applyProtection="1">
      <protection hidden="1"/>
    </xf>
    <xf numFmtId="0" fontId="12" fillId="0" borderId="0" xfId="0" applyFont="1" applyFill="1" applyProtection="1">
      <protection hidden="1"/>
    </xf>
    <xf numFmtId="0" fontId="12" fillId="0" borderId="0" xfId="0" applyFont="1" applyFill="1" applyAlignment="1" applyProtection="1">
      <protection hidden="1"/>
    </xf>
    <xf numFmtId="0" fontId="12" fillId="0" borderId="0" xfId="0" applyFont="1" applyFill="1" applyAlignment="1" applyProtection="1">
      <alignment vertical="top" wrapText="1"/>
      <protection hidden="1"/>
    </xf>
    <xf numFmtId="49" fontId="12" fillId="0" borderId="0" xfId="0" applyNumberFormat="1" applyFont="1" applyFill="1" applyProtection="1">
      <protection hidden="1"/>
    </xf>
    <xf numFmtId="0" fontId="13" fillId="0" borderId="0" xfId="12" applyFont="1" applyFill="1" applyBorder="1" applyAlignment="1" applyProtection="1">
      <alignment horizontal="center" vertical="center"/>
      <protection hidden="1"/>
    </xf>
    <xf numFmtId="0" fontId="14" fillId="0" borderId="0" xfId="10" applyFont="1" applyFill="1" applyBorder="1" applyAlignment="1" applyProtection="1">
      <alignment horizontal="right" vertical="center"/>
      <protection hidden="1"/>
    </xf>
    <xf numFmtId="14" fontId="13" fillId="0" borderId="0" xfId="12" applyNumberFormat="1" applyFont="1" applyFill="1" applyBorder="1" applyAlignment="1" applyProtection="1">
      <alignment horizontal="left" vertical="center"/>
      <protection hidden="1"/>
    </xf>
    <xf numFmtId="0" fontId="5" fillId="0" borderId="0" xfId="12" applyFont="1" applyFill="1" applyBorder="1" applyAlignment="1" applyProtection="1">
      <alignment horizontal="center" vertical="center"/>
      <protection hidden="1"/>
    </xf>
    <xf numFmtId="0" fontId="4" fillId="0" borderId="6" xfId="8" applyFont="1" applyFill="1" applyBorder="1" applyAlignment="1"/>
    <xf numFmtId="0" fontId="4" fillId="7" borderId="6" xfId="0" applyFont="1" applyFill="1" applyBorder="1"/>
    <xf numFmtId="0" fontId="5" fillId="8" borderId="6" xfId="9" applyFont="1" applyFill="1" applyBorder="1" applyAlignment="1">
      <alignment horizontal="left"/>
    </xf>
    <xf numFmtId="1" fontId="12" fillId="0" borderId="6" xfId="0" applyNumberFormat="1" applyFont="1" applyFill="1" applyBorder="1"/>
    <xf numFmtId="0" fontId="12" fillId="0" borderId="6" xfId="6" applyFont="1" applyFill="1" applyBorder="1" applyAlignment="1"/>
    <xf numFmtId="49" fontId="12" fillId="0" borderId="6" xfId="6" applyNumberFormat="1" applyFont="1" applyFill="1" applyBorder="1" applyAlignment="1"/>
    <xf numFmtId="0" fontId="12" fillId="0" borderId="6" xfId="0" applyFont="1" applyBorder="1"/>
    <xf numFmtId="0" fontId="19" fillId="0" borderId="0" xfId="0" applyFont="1" applyFill="1" applyProtection="1">
      <protection hidden="1"/>
    </xf>
    <xf numFmtId="0" fontId="4" fillId="0" borderId="6" xfId="0" applyFont="1" applyBorder="1"/>
    <xf numFmtId="0" fontId="21" fillId="0" borderId="0" xfId="12" applyFont="1" applyFill="1" applyBorder="1" applyAlignment="1" applyProtection="1">
      <alignment horizontal="center" vertical="center"/>
      <protection hidden="1"/>
    </xf>
    <xf numFmtId="0" fontId="22" fillId="0" borderId="0" xfId="12" applyFont="1" applyFill="1" applyBorder="1" applyAlignment="1" applyProtection="1">
      <alignment horizontal="center" vertical="center"/>
      <protection hidden="1"/>
    </xf>
    <xf numFmtId="0" fontId="23" fillId="0" borderId="0" xfId="12" applyFont="1" applyFill="1" applyBorder="1" applyAlignment="1" applyProtection="1">
      <alignment horizontal="center" vertical="center"/>
      <protection hidden="1"/>
    </xf>
    <xf numFmtId="0" fontId="24" fillId="0" borderId="0" xfId="12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Border="1"/>
    <xf numFmtId="0" fontId="10" fillId="0" borderId="0" xfId="1" applyBorder="1" applyProtection="1">
      <protection hidden="1"/>
    </xf>
    <xf numFmtId="0" fontId="4" fillId="3" borderId="13" xfId="0" applyFont="1" applyFill="1" applyBorder="1" applyAlignment="1" applyProtection="1">
      <protection hidden="1"/>
    </xf>
    <xf numFmtId="0" fontId="4" fillId="3" borderId="14" xfId="0" applyFont="1" applyFill="1" applyBorder="1" applyAlignment="1" applyProtection="1">
      <protection hidden="1"/>
    </xf>
    <xf numFmtId="0" fontId="4" fillId="3" borderId="15" xfId="0" applyFont="1" applyFill="1" applyBorder="1" applyAlignment="1" applyProtection="1">
      <protection hidden="1"/>
    </xf>
    <xf numFmtId="0" fontId="4" fillId="3" borderId="16" xfId="0" applyFont="1" applyFill="1" applyBorder="1" applyAlignment="1" applyProtection="1">
      <protection hidden="1"/>
    </xf>
    <xf numFmtId="0" fontId="5" fillId="3" borderId="17" xfId="0" applyFont="1" applyFill="1" applyBorder="1" applyAlignment="1" applyProtection="1">
      <protection hidden="1"/>
    </xf>
    <xf numFmtId="0" fontId="5" fillId="3" borderId="18" xfId="0" applyFont="1" applyFill="1" applyBorder="1" applyAlignment="1" applyProtection="1">
      <protection hidden="1"/>
    </xf>
    <xf numFmtId="0" fontId="7" fillId="0" borderId="8" xfId="0" applyFont="1" applyFill="1" applyBorder="1" applyAlignment="1" applyProtection="1">
      <alignment horizontal="left" vertical="center" wrapText="1"/>
      <protection hidden="1"/>
    </xf>
    <xf numFmtId="49" fontId="4" fillId="3" borderId="19" xfId="0" applyNumberFormat="1" applyFont="1" applyFill="1" applyBorder="1" applyAlignment="1" applyProtection="1">
      <alignment horizontal="left"/>
      <protection hidden="1"/>
    </xf>
    <xf numFmtId="0" fontId="4" fillId="11" borderId="20" xfId="0" applyFont="1" applyFill="1" applyBorder="1" applyAlignment="1" applyProtection="1">
      <protection hidden="1"/>
    </xf>
    <xf numFmtId="164" fontId="26" fillId="11" borderId="15" xfId="0" applyNumberFormat="1" applyFont="1" applyFill="1" applyBorder="1" applyAlignment="1" applyProtection="1">
      <alignment horizontal="right"/>
      <protection hidden="1"/>
    </xf>
    <xf numFmtId="0" fontId="4" fillId="12" borderId="21" xfId="0" applyFont="1" applyFill="1" applyBorder="1" applyAlignment="1" applyProtection="1">
      <protection hidden="1"/>
    </xf>
    <xf numFmtId="0" fontId="27" fillId="12" borderId="10" xfId="0" applyFont="1" applyFill="1" applyBorder="1" applyProtection="1">
      <protection hidden="1"/>
    </xf>
    <xf numFmtId="0" fontId="5" fillId="3" borderId="22" xfId="0" applyFont="1" applyFill="1" applyBorder="1" applyAlignment="1" applyProtection="1">
      <protection hidden="1"/>
    </xf>
    <xf numFmtId="0" fontId="4" fillId="3" borderId="23" xfId="0" applyFont="1" applyFill="1" applyBorder="1" applyAlignment="1" applyProtection="1">
      <protection hidden="1"/>
    </xf>
    <xf numFmtId="0" fontId="4" fillId="3" borderId="24" xfId="0" applyFont="1" applyFill="1" applyBorder="1" applyAlignment="1" applyProtection="1">
      <protection hidden="1"/>
    </xf>
    <xf numFmtId="0" fontId="4" fillId="0" borderId="0" xfId="0" applyFont="1" applyAlignment="1">
      <alignment vertical="center"/>
    </xf>
    <xf numFmtId="0" fontId="4" fillId="0" borderId="36" xfId="0" applyFont="1" applyFill="1" applyBorder="1"/>
    <xf numFmtId="0" fontId="4" fillId="0" borderId="36" xfId="0" applyNumberFormat="1" applyFont="1" applyFill="1" applyBorder="1"/>
    <xf numFmtId="0" fontId="4" fillId="4" borderId="6" xfId="0" applyFont="1" applyFill="1" applyBorder="1"/>
    <xf numFmtId="0" fontId="5" fillId="0" borderId="0" xfId="12" applyFont="1" applyFill="1" applyBorder="1" applyAlignment="1" applyProtection="1">
      <alignment horizontal="left" vertical="center"/>
      <protection hidden="1"/>
    </xf>
    <xf numFmtId="0" fontId="0" fillId="0" borderId="0" xfId="0" applyFill="1" applyProtection="1">
      <protection hidden="1"/>
    </xf>
    <xf numFmtId="0" fontId="0" fillId="0" borderId="0" xfId="0" applyProtection="1">
      <protection hidden="1"/>
    </xf>
    <xf numFmtId="0" fontId="29" fillId="0" borderId="0" xfId="0" applyFont="1"/>
    <xf numFmtId="0" fontId="17" fillId="0" borderId="8" xfId="0" applyFont="1" applyFill="1" applyBorder="1" applyAlignment="1" applyProtection="1">
      <alignment horizontal="left" vertical="center"/>
      <protection hidden="1"/>
    </xf>
    <xf numFmtId="0" fontId="7" fillId="2" borderId="37" xfId="0" applyFont="1" applyFill="1" applyBorder="1" applyAlignment="1" applyProtection="1">
      <alignment vertical="top" wrapText="1"/>
      <protection hidden="1"/>
    </xf>
    <xf numFmtId="0" fontId="7" fillId="2" borderId="38" xfId="0" applyFont="1" applyFill="1" applyBorder="1" applyAlignment="1" applyProtection="1">
      <alignment vertical="top" wrapText="1"/>
      <protection hidden="1"/>
    </xf>
    <xf numFmtId="0" fontId="7" fillId="2" borderId="41" xfId="0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 applyProtection="1">
      <alignment vertical="top" wrapText="1"/>
      <protection hidden="1"/>
    </xf>
    <xf numFmtId="0" fontId="7" fillId="2" borderId="39" xfId="0" applyFont="1" applyFill="1" applyBorder="1" applyAlignment="1" applyProtection="1">
      <alignment vertical="top" wrapText="1"/>
      <protection hidden="1"/>
    </xf>
    <xf numFmtId="0" fontId="7" fillId="2" borderId="42" xfId="0" applyFont="1" applyFill="1" applyBorder="1" applyAlignment="1" applyProtection="1">
      <alignment vertical="top" wrapText="1"/>
      <protection hidden="1"/>
    </xf>
    <xf numFmtId="0" fontId="4" fillId="3" borderId="43" xfId="0" applyFont="1" applyFill="1" applyBorder="1" applyAlignment="1" applyProtection="1">
      <alignment horizontal="center"/>
      <protection hidden="1"/>
    </xf>
    <xf numFmtId="0" fontId="4" fillId="3" borderId="43" xfId="0" applyFont="1" applyFill="1" applyBorder="1" applyProtection="1">
      <protection hidden="1"/>
    </xf>
    <xf numFmtId="0" fontId="7" fillId="2" borderId="0" xfId="0" applyFont="1" applyFill="1" applyBorder="1" applyAlignment="1" applyProtection="1">
      <alignment horizontal="left" vertical="top" wrapText="1"/>
      <protection hidden="1"/>
    </xf>
    <xf numFmtId="0" fontId="7" fillId="2" borderId="44" xfId="0" applyFont="1" applyFill="1" applyBorder="1" applyAlignment="1" applyProtection="1">
      <alignment vertical="top" wrapText="1"/>
      <protection hidden="1"/>
    </xf>
    <xf numFmtId="0" fontId="4" fillId="3" borderId="43" xfId="0" applyNumberFormat="1" applyFont="1" applyFill="1" applyBorder="1" applyAlignment="1" applyProtection="1">
      <alignment horizontal="left"/>
      <protection hidden="1"/>
    </xf>
    <xf numFmtId="49" fontId="4" fillId="3" borderId="43" xfId="0" applyNumberFormat="1" applyFont="1" applyFill="1" applyBorder="1" applyProtection="1">
      <protection hidden="1"/>
    </xf>
    <xf numFmtId="165" fontId="4" fillId="3" borderId="43" xfId="0" applyNumberFormat="1" applyFont="1" applyFill="1" applyBorder="1" applyAlignment="1" applyProtection="1">
      <alignment horizontal="center"/>
      <protection hidden="1"/>
    </xf>
    <xf numFmtId="164" fontId="4" fillId="16" borderId="43" xfId="0" applyNumberFormat="1" applyFont="1" applyFill="1" applyBorder="1" applyAlignment="1" applyProtection="1">
      <alignment horizontal="center"/>
      <protection hidden="1"/>
    </xf>
    <xf numFmtId="165" fontId="4" fillId="3" borderId="43" xfId="0" applyNumberFormat="1" applyFont="1" applyFill="1" applyBorder="1" applyAlignment="1" applyProtection="1">
      <alignment horizontal="center" vertical="center"/>
      <protection hidden="1"/>
    </xf>
    <xf numFmtId="0" fontId="4" fillId="17" borderId="0" xfId="0" applyFont="1" applyFill="1" applyBorder="1" applyProtection="1">
      <protection hidden="1"/>
    </xf>
    <xf numFmtId="0" fontId="0" fillId="0" borderId="0" xfId="0" applyBorder="1" applyProtection="1">
      <protection hidden="1"/>
    </xf>
    <xf numFmtId="0" fontId="4" fillId="3" borderId="43" xfId="0" applyFont="1" applyFill="1" applyBorder="1" applyAlignment="1" applyProtection="1">
      <alignment horizontal="left"/>
      <protection hidden="1"/>
    </xf>
    <xf numFmtId="0" fontId="5" fillId="0" borderId="6" xfId="14" applyFont="1" applyFill="1" applyBorder="1" applyAlignment="1"/>
    <xf numFmtId="0" fontId="5" fillId="0" borderId="6" xfId="9" applyFont="1" applyFill="1" applyBorder="1" applyAlignment="1"/>
    <xf numFmtId="0" fontId="5" fillId="18" borderId="6" xfId="8" applyFont="1" applyFill="1" applyBorder="1" applyAlignment="1">
      <alignment horizontal="center"/>
    </xf>
    <xf numFmtId="0" fontId="5" fillId="0" borderId="6" xfId="16" applyFont="1" applyFill="1" applyBorder="1" applyAlignment="1"/>
    <xf numFmtId="0" fontId="5" fillId="0" borderId="6" xfId="17" applyFont="1" applyFill="1" applyBorder="1" applyAlignment="1"/>
    <xf numFmtId="0" fontId="5" fillId="0" borderId="6" xfId="18" applyFont="1" applyFill="1" applyBorder="1" applyAlignment="1"/>
    <xf numFmtId="0" fontId="5" fillId="0" borderId="6" xfId="19" applyFont="1" applyFill="1" applyBorder="1" applyAlignment="1"/>
    <xf numFmtId="0" fontId="5" fillId="0" borderId="6" xfId="20" applyFont="1" applyFill="1" applyBorder="1" applyAlignment="1"/>
    <xf numFmtId="0" fontId="0" fillId="0" borderId="0" xfId="0" applyAlignment="1"/>
    <xf numFmtId="0" fontId="15" fillId="13" borderId="25" xfId="0" applyFont="1" applyFill="1" applyBorder="1" applyAlignment="1" applyProtection="1">
      <alignment vertical="center" wrapText="1"/>
      <protection hidden="1"/>
    </xf>
    <xf numFmtId="0" fontId="7" fillId="9" borderId="11" xfId="0" applyFont="1" applyFill="1" applyBorder="1" applyAlignment="1" applyProtection="1">
      <alignment horizontal="left"/>
      <protection hidden="1"/>
    </xf>
    <xf numFmtId="0" fontId="7" fillId="9" borderId="12" xfId="0" applyFont="1" applyFill="1" applyBorder="1" applyAlignment="1" applyProtection="1">
      <alignment horizontal="left"/>
      <protection hidden="1"/>
    </xf>
    <xf numFmtId="0" fontId="4" fillId="11" borderId="43" xfId="0" applyFont="1" applyFill="1" applyBorder="1" applyProtection="1">
      <protection locked="0"/>
    </xf>
    <xf numFmtId="11" fontId="4" fillId="11" borderId="43" xfId="0" applyNumberFormat="1" applyFont="1" applyFill="1" applyBorder="1" applyProtection="1">
      <protection locked="0"/>
    </xf>
    <xf numFmtId="0" fontId="7" fillId="2" borderId="37" xfId="0" applyFont="1" applyFill="1" applyBorder="1" applyAlignment="1" applyProtection="1">
      <alignment vertical="top" wrapText="1"/>
    </xf>
    <xf numFmtId="0" fontId="7" fillId="2" borderId="38" xfId="0" applyFont="1" applyFill="1" applyBorder="1" applyAlignment="1" applyProtection="1">
      <alignment vertical="top" wrapText="1"/>
    </xf>
    <xf numFmtId="0" fontId="7" fillId="2" borderId="41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7" fillId="2" borderId="44" xfId="0" applyFont="1" applyFill="1" applyBorder="1" applyAlignment="1" applyProtection="1">
      <alignment vertical="top" wrapText="1"/>
    </xf>
    <xf numFmtId="0" fontId="4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Protection="1"/>
    <xf numFmtId="0" fontId="4" fillId="3" borderId="43" xfId="0" applyNumberFormat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right"/>
    </xf>
    <xf numFmtId="1" fontId="4" fillId="11" borderId="43" xfId="0" applyNumberFormat="1" applyFont="1" applyFill="1" applyBorder="1" applyProtection="1"/>
    <xf numFmtId="0" fontId="9" fillId="3" borderId="43" xfId="0" applyFont="1" applyFill="1" applyBorder="1" applyProtection="1"/>
    <xf numFmtId="165" fontId="4" fillId="3" borderId="43" xfId="0" applyNumberFormat="1" applyFont="1" applyFill="1" applyBorder="1" applyAlignment="1" applyProtection="1">
      <alignment horizontal="center"/>
    </xf>
    <xf numFmtId="164" fontId="4" fillId="16" borderId="43" xfId="0" applyNumberFormat="1" applyFont="1" applyFill="1" applyBorder="1" applyAlignment="1" applyProtection="1">
      <alignment horizontal="center"/>
    </xf>
    <xf numFmtId="0" fontId="8" fillId="3" borderId="43" xfId="0" applyFont="1" applyFill="1" applyBorder="1" applyProtection="1"/>
    <xf numFmtId="0" fontId="25" fillId="3" borderId="43" xfId="0" applyFont="1" applyFill="1" applyBorder="1" applyProtection="1"/>
    <xf numFmtId="0" fontId="7" fillId="2" borderId="39" xfId="0" applyFont="1" applyFill="1" applyBorder="1" applyAlignment="1" applyProtection="1">
      <alignment vertical="top" wrapText="1"/>
    </xf>
    <xf numFmtId="0" fontId="7" fillId="2" borderId="42" xfId="0" applyFont="1" applyFill="1" applyBorder="1" applyAlignment="1" applyProtection="1">
      <alignment vertical="top" wrapText="1"/>
    </xf>
    <xf numFmtId="49" fontId="4" fillId="3" borderId="43" xfId="0" applyNumberFormat="1" applyFont="1" applyFill="1" applyBorder="1" applyAlignment="1" applyProtection="1">
      <alignment horizontal="center"/>
    </xf>
    <xf numFmtId="49" fontId="4" fillId="3" borderId="43" xfId="0" applyNumberFormat="1" applyFont="1" applyFill="1" applyBorder="1" applyProtection="1"/>
    <xf numFmtId="1" fontId="4" fillId="11" borderId="43" xfId="0" applyNumberFormat="1" applyFont="1" applyFill="1" applyBorder="1" applyProtection="1">
      <protection hidden="1"/>
    </xf>
    <xf numFmtId="0" fontId="4" fillId="11" borderId="43" xfId="0" applyFont="1" applyFill="1" applyBorder="1" applyProtection="1">
      <protection hidden="1"/>
    </xf>
    <xf numFmtId="0" fontId="4" fillId="11" borderId="43" xfId="0" applyFont="1" applyFill="1" applyBorder="1" applyAlignment="1" applyProtection="1">
      <alignment horizontal="right"/>
      <protection hidden="1"/>
    </xf>
    <xf numFmtId="49" fontId="4" fillId="3" borderId="9" xfId="0" applyNumberFormat="1" applyFont="1" applyFill="1" applyBorder="1" applyAlignment="1" applyProtection="1">
      <alignment horizontal="left"/>
      <protection locked="0"/>
    </xf>
    <xf numFmtId="49" fontId="4" fillId="3" borderId="10" xfId="0" applyNumberFormat="1" applyFont="1" applyFill="1" applyBorder="1" applyAlignment="1" applyProtection="1">
      <alignment horizontal="left"/>
      <protection locked="0"/>
    </xf>
    <xf numFmtId="49" fontId="4" fillId="11" borderId="9" xfId="0" applyNumberFormat="1" applyFont="1" applyFill="1" applyBorder="1" applyAlignment="1" applyProtection="1">
      <alignment horizontal="left"/>
      <protection locked="0"/>
    </xf>
    <xf numFmtId="49" fontId="4" fillId="11" borderId="7" xfId="0" applyNumberFormat="1" applyFont="1" applyFill="1" applyBorder="1" applyAlignment="1" applyProtection="1">
      <alignment horizontal="left"/>
      <protection locked="0"/>
    </xf>
    <xf numFmtId="0" fontId="5" fillId="0" borderId="6" xfId="21" applyFont="1" applyFill="1" applyBorder="1" applyAlignment="1"/>
    <xf numFmtId="0" fontId="16" fillId="13" borderId="25" xfId="0" applyFont="1" applyFill="1" applyBorder="1" applyAlignment="1" applyProtection="1">
      <alignment vertical="center"/>
      <protection locked="0" hidden="1"/>
    </xf>
    <xf numFmtId="0" fontId="31" fillId="0" borderId="0" xfId="12" applyFont="1" applyFill="1" applyBorder="1" applyAlignment="1" applyProtection="1">
      <alignment horizontal="center" vertical="center"/>
      <protection hidden="1"/>
    </xf>
    <xf numFmtId="0" fontId="5" fillId="0" borderId="6" xfId="23" applyFont="1" applyFill="1" applyBorder="1" applyAlignment="1"/>
    <xf numFmtId="1" fontId="4" fillId="11" borderId="43" xfId="0" applyNumberFormat="1" applyFont="1" applyFill="1" applyBorder="1" applyProtection="1">
      <protection locked="0"/>
    </xf>
    <xf numFmtId="0" fontId="5" fillId="0" borderId="6" xfId="22" applyFont="1" applyFill="1" applyBorder="1" applyAlignment="1"/>
    <xf numFmtId="0" fontId="37" fillId="0" borderId="0" xfId="12" applyFont="1" applyFill="1" applyBorder="1" applyAlignment="1" applyProtection="1">
      <alignment horizontal="left" vertical="center"/>
      <protection hidden="1"/>
    </xf>
    <xf numFmtId="0" fontId="34" fillId="0" borderId="0" xfId="0" applyFont="1" applyFill="1" applyBorder="1" applyProtection="1">
      <protection hidden="1"/>
    </xf>
    <xf numFmtId="0" fontId="34" fillId="0" borderId="0" xfId="0" applyFont="1" applyFill="1" applyProtection="1">
      <protection hidden="1"/>
    </xf>
    <xf numFmtId="0" fontId="34" fillId="0" borderId="0" xfId="0" applyFont="1" applyFill="1" applyAlignment="1" applyProtection="1">
      <protection hidden="1"/>
    </xf>
    <xf numFmtId="0" fontId="20" fillId="0" borderId="0" xfId="1" applyFont="1" applyFill="1" applyProtection="1">
      <protection hidden="1"/>
    </xf>
    <xf numFmtId="0" fontId="20" fillId="0" borderId="0" xfId="0" applyFont="1" applyFill="1" applyProtection="1">
      <protection hidden="1"/>
    </xf>
    <xf numFmtId="0" fontId="34" fillId="0" borderId="0" xfId="0" applyFont="1" applyFill="1" applyAlignment="1" applyProtection="1">
      <alignment vertical="top" wrapText="1"/>
      <protection hidden="1"/>
    </xf>
    <xf numFmtId="49" fontId="34" fillId="0" borderId="0" xfId="0" applyNumberFormat="1" applyFont="1" applyFill="1" applyBorder="1" applyProtection="1">
      <protection hidden="1"/>
    </xf>
    <xf numFmtId="49" fontId="34" fillId="0" borderId="0" xfId="0" applyNumberFormat="1" applyFont="1" applyFill="1" applyBorder="1" applyAlignment="1" applyProtection="1">
      <protection hidden="1"/>
    </xf>
    <xf numFmtId="49" fontId="34" fillId="0" borderId="0" xfId="0" applyNumberFormat="1" applyFont="1" applyFill="1" applyProtection="1">
      <protection hidden="1"/>
    </xf>
    <xf numFmtId="0" fontId="34" fillId="0" borderId="0" xfId="0" applyFont="1" applyProtection="1">
      <protection hidden="1"/>
    </xf>
    <xf numFmtId="0" fontId="35" fillId="0" borderId="0" xfId="0" applyFont="1" applyFill="1" applyProtection="1">
      <protection hidden="1"/>
    </xf>
    <xf numFmtId="0" fontId="33" fillId="0" borderId="6" xfId="15" applyFont="1" applyFill="1" applyBorder="1" applyAlignment="1"/>
    <xf numFmtId="0" fontId="34" fillId="0" borderId="0" xfId="0" applyFont="1" applyFill="1" applyBorder="1" applyAlignment="1" applyProtection="1">
      <protection hidden="1"/>
    </xf>
    <xf numFmtId="0" fontId="35" fillId="0" borderId="0" xfId="4" applyFont="1" applyFill="1" applyBorder="1" applyAlignment="1" applyProtection="1">
      <protection hidden="1"/>
    </xf>
    <xf numFmtId="0" fontId="34" fillId="0" borderId="0" xfId="0" applyFont="1" applyFill="1" applyBorder="1" applyAlignment="1" applyProtection="1">
      <alignment horizontal="left"/>
      <protection hidden="1"/>
    </xf>
    <xf numFmtId="0" fontId="34" fillId="0" borderId="0" xfId="0" applyNumberFormat="1" applyFont="1" applyFill="1" applyBorder="1" applyAlignment="1" applyProtection="1">
      <protection hidden="1"/>
    </xf>
    <xf numFmtId="0" fontId="36" fillId="0" borderId="0" xfId="3" applyNumberFormat="1" applyFont="1" applyFill="1" applyBorder="1" applyAlignment="1" applyProtection="1">
      <protection hidden="1"/>
    </xf>
    <xf numFmtId="0" fontId="20" fillId="0" borderId="0" xfId="2" applyNumberFormat="1" applyFont="1" applyFill="1" applyBorder="1" applyAlignment="1" applyProtection="1">
      <protection hidden="1"/>
    </xf>
    <xf numFmtId="1" fontId="34" fillId="0" borderId="0" xfId="0" applyNumberFormat="1" applyFont="1" applyFill="1" applyBorder="1" applyAlignment="1" applyProtection="1">
      <alignment horizontal="left"/>
      <protection hidden="1"/>
    </xf>
    <xf numFmtId="0" fontId="35" fillId="0" borderId="0" xfId="4" applyFont="1" applyFill="1" applyBorder="1" applyAlignment="1" applyProtection="1">
      <alignment horizontal="left"/>
      <protection hidden="1"/>
    </xf>
    <xf numFmtId="4" fontId="34" fillId="0" borderId="0" xfId="0" applyNumberFormat="1" applyFont="1" applyFill="1" applyBorder="1" applyAlignment="1" applyProtection="1">
      <protection hidden="1"/>
    </xf>
    <xf numFmtId="164" fontId="34" fillId="0" borderId="0" xfId="13" applyFont="1" applyFill="1" applyBorder="1" applyAlignment="1" applyProtection="1">
      <alignment horizontal="left"/>
      <protection hidden="1"/>
    </xf>
    <xf numFmtId="2" fontId="34" fillId="0" borderId="0" xfId="0" applyNumberFormat="1" applyFont="1" applyFill="1" applyBorder="1" applyAlignment="1" applyProtection="1">
      <protection hidden="1"/>
    </xf>
    <xf numFmtId="2" fontId="35" fillId="0" borderId="0" xfId="4" applyNumberFormat="1" applyFont="1" applyFill="1" applyBorder="1" applyAlignment="1" applyProtection="1">
      <protection hidden="1"/>
    </xf>
    <xf numFmtId="0" fontId="34" fillId="0" borderId="0" xfId="0" applyFont="1" applyFill="1" applyBorder="1" applyAlignment="1" applyProtection="1">
      <alignment vertical="top"/>
      <protection hidden="1"/>
    </xf>
    <xf numFmtId="0" fontId="35" fillId="0" borderId="0" xfId="4" applyFont="1" applyFill="1" applyBorder="1" applyAlignment="1" applyProtection="1">
      <alignment vertical="top"/>
      <protection hidden="1"/>
    </xf>
    <xf numFmtId="0" fontId="34" fillId="0" borderId="0" xfId="0" applyFont="1" applyFill="1" applyBorder="1" applyAlignment="1" applyProtection="1">
      <alignment horizontal="left" vertical="top"/>
      <protection hidden="1"/>
    </xf>
    <xf numFmtId="49" fontId="34" fillId="0" borderId="0" xfId="13" applyNumberFormat="1" applyFont="1" applyFill="1" applyBorder="1" applyAlignment="1" applyProtection="1">
      <alignment horizontal="right"/>
      <protection hidden="1"/>
    </xf>
    <xf numFmtId="0" fontId="35" fillId="0" borderId="0" xfId="4" applyNumberFormat="1" applyFont="1" applyFill="1" applyBorder="1" applyProtection="1">
      <protection hidden="1"/>
    </xf>
    <xf numFmtId="0" fontId="36" fillId="0" borderId="0" xfId="3" applyFont="1" applyFill="1" applyBorder="1" applyAlignment="1" applyProtection="1">
      <protection hidden="1"/>
    </xf>
    <xf numFmtId="0" fontId="20" fillId="0" borderId="0" xfId="1" applyFont="1" applyFill="1" applyBorder="1" applyAlignment="1" applyProtection="1">
      <protection hidden="1"/>
    </xf>
    <xf numFmtId="0" fontId="20" fillId="0" borderId="0" xfId="1" applyFont="1" applyFill="1" applyBorder="1" applyAlignment="1" applyProtection="1">
      <alignment horizontal="left"/>
      <protection hidden="1"/>
    </xf>
    <xf numFmtId="49" fontId="20" fillId="0" borderId="0" xfId="1" applyNumberFormat="1" applyFont="1" applyFill="1" applyBorder="1" applyAlignment="1" applyProtection="1">
      <protection hidden="1"/>
    </xf>
    <xf numFmtId="0" fontId="20" fillId="0" borderId="0" xfId="1" applyNumberFormat="1" applyFont="1" applyFill="1" applyBorder="1" applyAlignment="1" applyProtection="1">
      <protection hidden="1"/>
    </xf>
    <xf numFmtId="0" fontId="20" fillId="0" borderId="0" xfId="1" applyFont="1" applyFill="1" applyBorder="1" applyProtection="1">
      <protection hidden="1"/>
    </xf>
    <xf numFmtId="0" fontId="20" fillId="0" borderId="0" xfId="0" applyFont="1" applyFill="1" applyBorder="1" applyAlignment="1" applyProtection="1">
      <protection hidden="1"/>
    </xf>
    <xf numFmtId="0" fontId="35" fillId="0" borderId="0" xfId="0" applyFont="1" applyFill="1" applyBorder="1" applyAlignment="1" applyProtection="1">
      <protection hidden="1"/>
    </xf>
    <xf numFmtId="0" fontId="20" fillId="0" borderId="0" xfId="0" applyFont="1" applyFill="1" applyBorder="1" applyAlignment="1" applyProtection="1">
      <alignment horizontal="left"/>
      <protection hidden="1"/>
    </xf>
    <xf numFmtId="49" fontId="20" fillId="0" borderId="0" xfId="0" applyNumberFormat="1" applyFont="1" applyFill="1" applyBorder="1" applyAlignment="1" applyProtection="1">
      <protection hidden="1"/>
    </xf>
    <xf numFmtId="0" fontId="20" fillId="0" borderId="0" xfId="0" applyNumberFormat="1" applyFont="1" applyFill="1" applyBorder="1" applyAlignment="1" applyProtection="1">
      <protection hidden="1"/>
    </xf>
    <xf numFmtId="0" fontId="35" fillId="0" borderId="0" xfId="0" applyNumberFormat="1" applyFont="1" applyFill="1" applyBorder="1" applyAlignment="1" applyProtection="1">
      <protection hidden="1"/>
    </xf>
    <xf numFmtId="0" fontId="20" fillId="0" borderId="0" xfId="0" applyFont="1" applyFill="1" applyBorder="1" applyProtection="1">
      <protection hidden="1"/>
    </xf>
    <xf numFmtId="0" fontId="35" fillId="0" borderId="0" xfId="0" applyFont="1" applyFill="1" applyBorder="1" applyAlignment="1" applyProtection="1">
      <alignment vertical="top"/>
      <protection hidden="1"/>
    </xf>
    <xf numFmtId="4" fontId="34" fillId="0" borderId="0" xfId="0" applyNumberFormat="1" applyFont="1" applyFill="1" applyBorder="1" applyAlignment="1" applyProtection="1">
      <alignment horizontal="center" vertical="top"/>
      <protection hidden="1"/>
    </xf>
    <xf numFmtId="49" fontId="34" fillId="0" borderId="0" xfId="0" applyNumberFormat="1" applyFont="1" applyFill="1" applyBorder="1" applyAlignment="1" applyProtection="1">
      <alignment horizontal="center" vertical="top"/>
      <protection hidden="1"/>
    </xf>
    <xf numFmtId="0" fontId="34" fillId="0" borderId="0" xfId="0" applyNumberFormat="1" applyFont="1" applyFill="1" applyBorder="1" applyAlignment="1" applyProtection="1">
      <alignment horizontal="center" vertical="top"/>
      <protection hidden="1"/>
    </xf>
    <xf numFmtId="0" fontId="35" fillId="0" borderId="0" xfId="0" applyNumberFormat="1" applyFont="1" applyFill="1" applyBorder="1" applyAlignment="1" applyProtection="1">
      <alignment horizontal="center" vertical="top"/>
      <protection hidden="1"/>
    </xf>
    <xf numFmtId="0" fontId="34" fillId="0" borderId="0" xfId="0" applyFont="1" applyFill="1" applyBorder="1" applyAlignment="1" applyProtection="1">
      <alignment vertical="top" wrapText="1"/>
      <protection hidden="1"/>
    </xf>
    <xf numFmtId="4" fontId="34" fillId="0" borderId="0" xfId="0" applyNumberFormat="1" applyFont="1" applyFill="1" applyBorder="1" applyAlignment="1" applyProtection="1">
      <alignment vertical="top"/>
      <protection hidden="1"/>
    </xf>
    <xf numFmtId="49" fontId="35" fillId="0" borderId="0" xfId="0" applyNumberFormat="1" applyFont="1" applyFill="1" applyBorder="1" applyAlignment="1" applyProtection="1">
      <protection hidden="1"/>
    </xf>
    <xf numFmtId="49" fontId="34" fillId="0" borderId="0" xfId="0" applyNumberFormat="1" applyFont="1" applyFill="1" applyBorder="1" applyAlignment="1" applyProtection="1">
      <alignment horizontal="left"/>
      <protection hidden="1"/>
    </xf>
    <xf numFmtId="49" fontId="34" fillId="0" borderId="0" xfId="0" applyNumberFormat="1" applyFont="1" applyFill="1" applyBorder="1" applyAlignment="1" applyProtection="1">
      <alignment horizontal="right"/>
      <protection hidden="1"/>
    </xf>
    <xf numFmtId="0" fontId="34" fillId="0" borderId="0" xfId="0" applyFont="1" applyFill="1" applyAlignment="1" applyProtection="1">
      <alignment horizontal="right"/>
      <protection hidden="1"/>
    </xf>
    <xf numFmtId="4" fontId="20" fillId="0" borderId="0" xfId="1" applyNumberFormat="1" applyFont="1" applyFill="1" applyBorder="1" applyAlignment="1" applyProtection="1">
      <protection hidden="1"/>
    </xf>
    <xf numFmtId="0" fontId="35" fillId="0" borderId="0" xfId="4" applyFont="1" applyFill="1" applyProtection="1">
      <protection hidden="1"/>
    </xf>
    <xf numFmtId="0" fontId="34" fillId="0" borderId="0" xfId="0" applyFont="1" applyFill="1" applyAlignment="1" applyProtection="1">
      <alignment horizontal="left"/>
      <protection hidden="1"/>
    </xf>
    <xf numFmtId="0" fontId="36" fillId="0" borderId="0" xfId="3" applyFont="1" applyFill="1" applyProtection="1">
      <protection hidden="1"/>
    </xf>
    <xf numFmtId="0" fontId="20" fillId="0" borderId="0" xfId="2" applyFont="1" applyFill="1" applyProtection="1">
      <protection hidden="1"/>
    </xf>
    <xf numFmtId="2" fontId="5" fillId="18" borderId="6" xfId="8" applyNumberFormat="1" applyFont="1" applyFill="1" applyBorder="1" applyAlignment="1">
      <alignment horizontal="center"/>
    </xf>
    <xf numFmtId="2" fontId="5" fillId="0" borderId="6" xfId="20" applyNumberFormat="1" applyFont="1" applyFill="1" applyBorder="1" applyAlignment="1">
      <alignment horizontal="right"/>
    </xf>
    <xf numFmtId="2" fontId="5" fillId="0" borderId="6" xfId="16" applyNumberFormat="1" applyFont="1" applyFill="1" applyBorder="1" applyAlignment="1">
      <alignment horizontal="right"/>
    </xf>
    <xf numFmtId="2" fontId="5" fillId="0" borderId="6" xfId="17" applyNumberFormat="1" applyFont="1" applyFill="1" applyBorder="1" applyAlignment="1">
      <alignment horizontal="right"/>
    </xf>
    <xf numFmtId="2" fontId="5" fillId="0" borderId="6" xfId="18" applyNumberFormat="1" applyFont="1" applyFill="1" applyBorder="1" applyAlignment="1">
      <alignment horizontal="right"/>
    </xf>
    <xf numFmtId="2" fontId="5" fillId="0" borderId="6" xfId="14" applyNumberFormat="1" applyFont="1" applyFill="1" applyBorder="1" applyAlignment="1">
      <alignment horizontal="right"/>
    </xf>
    <xf numFmtId="2" fontId="5" fillId="0" borderId="6" xfId="19" applyNumberFormat="1" applyFont="1" applyFill="1" applyBorder="1" applyAlignment="1">
      <alignment horizontal="right"/>
    </xf>
    <xf numFmtId="2" fontId="33" fillId="0" borderId="6" xfId="15" applyNumberFormat="1" applyFont="1" applyFill="1" applyBorder="1" applyAlignment="1">
      <alignment horizontal="right"/>
    </xf>
    <xf numFmtId="2" fontId="5" fillId="0" borderId="6" xfId="8" applyNumberFormat="1" applyFont="1" applyFill="1" applyBorder="1" applyAlignment="1">
      <alignment horizontal="right"/>
    </xf>
    <xf numFmtId="2" fontId="5" fillId="0" borderId="6" xfId="9" applyNumberFormat="1" applyFont="1" applyFill="1" applyBorder="1" applyAlignment="1">
      <alignment horizontal="right"/>
    </xf>
    <xf numFmtId="2" fontId="5" fillId="0" borderId="6" xfId="21" applyNumberFormat="1" applyFont="1" applyFill="1" applyBorder="1" applyAlignment="1">
      <alignment horizontal="right"/>
    </xf>
    <xf numFmtId="2" fontId="5" fillId="0" borderId="6" xfId="22" applyNumberFormat="1" applyFont="1" applyFill="1" applyBorder="1" applyAlignment="1">
      <alignment horizontal="right"/>
    </xf>
    <xf numFmtId="2" fontId="5" fillId="0" borderId="6" xfId="23" applyNumberFormat="1" applyFont="1" applyFill="1" applyBorder="1" applyAlignment="1">
      <alignment horizontal="right"/>
    </xf>
    <xf numFmtId="2" fontId="0" fillId="0" borderId="0" xfId="0" applyNumberFormat="1" applyAlignment="1"/>
    <xf numFmtId="0" fontId="5" fillId="0" borderId="6" xfId="25" applyFont="1" applyFill="1" applyBorder="1" applyAlignment="1"/>
    <xf numFmtId="0" fontId="5" fillId="0" borderId="6" xfId="25" applyNumberFormat="1" applyFont="1" applyFill="1" applyBorder="1" applyAlignment="1">
      <alignment horizontal="right"/>
    </xf>
    <xf numFmtId="0" fontId="5" fillId="0" borderId="6" xfId="24" applyFont="1" applyFill="1" applyBorder="1" applyAlignment="1"/>
    <xf numFmtId="0" fontId="5" fillId="0" borderId="53" xfId="22" applyFont="1" applyFill="1" applyBorder="1" applyAlignment="1"/>
    <xf numFmtId="0" fontId="33" fillId="0" borderId="53" xfId="15" applyFont="1" applyFill="1" applyBorder="1" applyAlignment="1"/>
    <xf numFmtId="4" fontId="5" fillId="0" borderId="6" xfId="24" applyNumberFormat="1" applyFont="1" applyFill="1" applyBorder="1" applyAlignment="1">
      <alignment horizontal="right"/>
    </xf>
    <xf numFmtId="4" fontId="33" fillId="0" borderId="6" xfId="15" applyNumberFormat="1" applyFont="1" applyFill="1" applyBorder="1" applyAlignment="1">
      <alignment horizontal="right"/>
    </xf>
    <xf numFmtId="2" fontId="5" fillId="0" borderId="53" xfId="22" applyNumberFormat="1" applyFont="1" applyFill="1" applyBorder="1" applyAlignment="1">
      <alignment horizontal="right"/>
    </xf>
    <xf numFmtId="0" fontId="7" fillId="9" borderId="11" xfId="0" applyFont="1" applyFill="1" applyBorder="1" applyAlignment="1" applyProtection="1">
      <alignment horizontal="left"/>
    </xf>
    <xf numFmtId="0" fontId="7" fillId="9" borderId="12" xfId="0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  <protection hidden="1"/>
    </xf>
    <xf numFmtId="0" fontId="7" fillId="2" borderId="45" xfId="0" applyFont="1" applyFill="1" applyBorder="1" applyAlignment="1" applyProtection="1">
      <alignment horizontal="left" vertical="top" wrapText="1"/>
      <protection hidden="1"/>
    </xf>
    <xf numFmtId="0" fontId="7" fillId="2" borderId="46" xfId="0" applyFont="1" applyFill="1" applyBorder="1" applyAlignment="1" applyProtection="1">
      <alignment horizontal="left" vertical="top" wrapText="1"/>
      <protection hidden="1"/>
    </xf>
    <xf numFmtId="0" fontId="7" fillId="2" borderId="45" xfId="0" applyFont="1" applyFill="1" applyBorder="1" applyAlignment="1" applyProtection="1">
      <alignment horizontal="left" vertical="top" wrapText="1"/>
    </xf>
    <xf numFmtId="0" fontId="7" fillId="2" borderId="46" xfId="0" applyFont="1" applyFill="1" applyBorder="1" applyAlignment="1" applyProtection="1">
      <alignment horizontal="left" vertical="top" wrapText="1"/>
    </xf>
    <xf numFmtId="0" fontId="38" fillId="10" borderId="34" xfId="0" applyFont="1" applyFill="1" applyBorder="1" applyAlignment="1" applyProtection="1">
      <alignment horizontal="left" vertical="center"/>
      <protection hidden="1"/>
    </xf>
    <xf numFmtId="0" fontId="38" fillId="10" borderId="0" xfId="0" applyFont="1" applyFill="1" applyBorder="1" applyAlignment="1" applyProtection="1">
      <alignment horizontal="left" vertical="center"/>
      <protection hidden="1"/>
    </xf>
    <xf numFmtId="0" fontId="6" fillId="11" borderId="13" xfId="10" applyFill="1" applyBorder="1" applyAlignment="1" applyProtection="1">
      <alignment horizontal="left" vertical="center"/>
      <protection locked="0"/>
    </xf>
    <xf numFmtId="0" fontId="6" fillId="11" borderId="26" xfId="10" applyFill="1" applyBorder="1" applyAlignment="1" applyProtection="1">
      <alignment horizontal="left" vertical="center"/>
      <protection locked="0"/>
    </xf>
    <xf numFmtId="0" fontId="7" fillId="9" borderId="30" xfId="0" applyFont="1" applyFill="1" applyBorder="1" applyAlignment="1" applyProtection="1">
      <alignment horizontal="left" vertical="center"/>
      <protection hidden="1"/>
    </xf>
    <xf numFmtId="0" fontId="7" fillId="9" borderId="11" xfId="0" applyFont="1" applyFill="1" applyBorder="1" applyAlignment="1" applyProtection="1">
      <alignment horizontal="left" vertical="center"/>
      <protection hidden="1"/>
    </xf>
    <xf numFmtId="0" fontId="7" fillId="2" borderId="20" xfId="0" applyFont="1" applyFill="1" applyBorder="1" applyAlignment="1" applyProtection="1">
      <alignment horizontal="left" vertical="center" wrapText="1"/>
      <protection hidden="1"/>
    </xf>
    <xf numFmtId="0" fontId="7" fillId="2" borderId="23" xfId="0" applyFont="1" applyFill="1" applyBorder="1" applyAlignment="1" applyProtection="1">
      <alignment horizontal="left" vertical="center" wrapText="1"/>
      <protection hidden="1"/>
    </xf>
    <xf numFmtId="0" fontId="7" fillId="2" borderId="26" xfId="0" applyFont="1" applyFill="1" applyBorder="1" applyAlignment="1" applyProtection="1">
      <alignment horizontal="left" vertical="center" wrapText="1"/>
      <protection hidden="1"/>
    </xf>
    <xf numFmtId="49" fontId="4" fillId="11" borderId="17" xfId="13" applyNumberFormat="1" applyFont="1" applyFill="1" applyBorder="1" applyAlignment="1" applyProtection="1">
      <alignment horizontal="left" vertical="center"/>
      <protection locked="0"/>
    </xf>
    <xf numFmtId="49" fontId="4" fillId="11" borderId="29" xfId="13" applyNumberFormat="1" applyFont="1" applyFill="1" applyBorder="1" applyAlignment="1" applyProtection="1">
      <alignment horizontal="left" vertical="center"/>
      <protection locked="0"/>
    </xf>
    <xf numFmtId="49" fontId="4" fillId="11" borderId="13" xfId="13" applyNumberFormat="1" applyFont="1" applyFill="1" applyBorder="1" applyAlignment="1" applyProtection="1">
      <alignment horizontal="left" vertical="center"/>
      <protection locked="0"/>
    </xf>
    <xf numFmtId="49" fontId="4" fillId="11" borderId="26" xfId="13" applyNumberFormat="1" applyFont="1" applyFill="1" applyBorder="1" applyAlignment="1" applyProtection="1">
      <alignment horizontal="left" vertical="center"/>
      <protection locked="0"/>
    </xf>
    <xf numFmtId="0" fontId="4" fillId="3" borderId="13" xfId="0" applyFont="1" applyFill="1" applyBorder="1" applyAlignment="1" applyProtection="1">
      <alignment horizontal="center"/>
      <protection hidden="1"/>
    </xf>
    <xf numFmtId="0" fontId="4" fillId="3" borderId="26" xfId="0" applyFont="1" applyFill="1" applyBorder="1" applyAlignment="1" applyProtection="1">
      <alignment horizontal="center"/>
      <protection hidden="1"/>
    </xf>
    <xf numFmtId="49" fontId="4" fillId="3" borderId="13" xfId="13" applyNumberFormat="1" applyFont="1" applyFill="1" applyBorder="1" applyAlignment="1" applyProtection="1">
      <alignment horizontal="left" vertical="center"/>
      <protection hidden="1"/>
    </xf>
    <xf numFmtId="49" fontId="4" fillId="3" borderId="26" xfId="13" applyNumberFormat="1" applyFont="1" applyFill="1" applyBorder="1" applyAlignment="1" applyProtection="1">
      <alignment horizontal="left" vertical="center"/>
      <protection hidden="1"/>
    </xf>
    <xf numFmtId="0" fontId="7" fillId="2" borderId="28" xfId="0" applyFont="1" applyFill="1" applyBorder="1" applyAlignment="1" applyProtection="1">
      <alignment horizontal="left" vertical="center" wrapText="1"/>
      <protection hidden="1"/>
    </xf>
    <xf numFmtId="0" fontId="7" fillId="2" borderId="22" xfId="0" applyFont="1" applyFill="1" applyBorder="1" applyAlignment="1" applyProtection="1">
      <alignment horizontal="left" vertical="center" wrapText="1"/>
      <protection hidden="1"/>
    </xf>
    <xf numFmtId="0" fontId="7" fillId="2" borderId="29" xfId="0" applyFont="1" applyFill="1" applyBorder="1" applyAlignment="1" applyProtection="1">
      <alignment horizontal="left" vertical="center" wrapText="1"/>
      <protection hidden="1"/>
    </xf>
    <xf numFmtId="0" fontId="7" fillId="9" borderId="30" xfId="0" applyFont="1" applyFill="1" applyBorder="1" applyAlignment="1" applyProtection="1">
      <alignment horizontal="left"/>
      <protection hidden="1"/>
    </xf>
    <xf numFmtId="0" fontId="7" fillId="9" borderId="12" xfId="0" applyFont="1" applyFill="1" applyBorder="1" applyAlignment="1" applyProtection="1">
      <alignment horizontal="left"/>
      <protection hidden="1"/>
    </xf>
    <xf numFmtId="0" fontId="15" fillId="15" borderId="47" xfId="0" applyFont="1" applyFill="1" applyBorder="1" applyAlignment="1" applyProtection="1">
      <alignment vertical="center"/>
      <protection hidden="1"/>
    </xf>
    <xf numFmtId="0" fontId="15" fillId="15" borderId="48" xfId="0" applyFont="1" applyFill="1" applyBorder="1" applyAlignment="1" applyProtection="1">
      <alignment vertical="center"/>
      <protection hidden="1"/>
    </xf>
    <xf numFmtId="0" fontId="17" fillId="15" borderId="31" xfId="0" applyFont="1" applyFill="1" applyBorder="1" applyAlignment="1" applyProtection="1">
      <alignment horizontal="center" vertical="center" wrapText="1"/>
      <protection hidden="1"/>
    </xf>
    <xf numFmtId="0" fontId="17" fillId="15" borderId="35" xfId="0" applyFont="1" applyFill="1" applyBorder="1" applyAlignment="1" applyProtection="1">
      <alignment horizontal="center" vertical="center" wrapText="1"/>
      <protection hidden="1"/>
    </xf>
    <xf numFmtId="0" fontId="28" fillId="14" borderId="6" xfId="0" applyFont="1" applyFill="1" applyBorder="1" applyAlignment="1" applyProtection="1">
      <alignment horizontal="left" vertical="center" wrapText="1"/>
      <protection hidden="1"/>
    </xf>
    <xf numFmtId="49" fontId="4" fillId="11" borderId="14" xfId="13" applyNumberFormat="1" applyFont="1" applyFill="1" applyBorder="1" applyAlignment="1" applyProtection="1">
      <alignment horizontal="left" vertical="center"/>
      <protection locked="0"/>
    </xf>
    <xf numFmtId="49" fontId="4" fillId="11" borderId="27" xfId="13" applyNumberFormat="1" applyFont="1" applyFill="1" applyBorder="1" applyAlignment="1" applyProtection="1">
      <alignment horizontal="left" vertical="center"/>
      <protection locked="0"/>
    </xf>
    <xf numFmtId="0" fontId="28" fillId="14" borderId="21" xfId="0" applyFont="1" applyFill="1" applyBorder="1" applyAlignment="1" applyProtection="1">
      <alignment horizontal="left" vertical="center" wrapText="1"/>
      <protection hidden="1"/>
    </xf>
    <xf numFmtId="0" fontId="28" fillId="14" borderId="24" xfId="0" applyFont="1" applyFill="1" applyBorder="1" applyAlignment="1" applyProtection="1">
      <alignment horizontal="left" vertical="center" wrapText="1"/>
      <protection hidden="1"/>
    </xf>
    <xf numFmtId="0" fontId="28" fillId="14" borderId="27" xfId="0" applyFont="1" applyFill="1" applyBorder="1" applyAlignment="1" applyProtection="1">
      <alignment horizontal="left" vertical="center" wrapText="1"/>
      <protection hidden="1"/>
    </xf>
    <xf numFmtId="0" fontId="7" fillId="2" borderId="30" xfId="0" applyFont="1" applyFill="1" applyBorder="1" applyAlignment="1" applyProtection="1">
      <alignment horizontal="left" vertical="center" wrapText="1"/>
      <protection hidden="1"/>
    </xf>
    <xf numFmtId="0" fontId="7" fillId="2" borderId="11" xfId="0" applyFont="1" applyFill="1" applyBorder="1" applyAlignment="1" applyProtection="1">
      <alignment horizontal="left" vertical="center" wrapText="1"/>
      <protection hidden="1"/>
    </xf>
    <xf numFmtId="0" fontId="7" fillId="2" borderId="32" xfId="0" applyFont="1" applyFill="1" applyBorder="1" applyAlignment="1" applyProtection="1">
      <alignment horizontal="left" vertical="center" wrapText="1"/>
      <protection hidden="1"/>
    </xf>
    <xf numFmtId="0" fontId="7" fillId="2" borderId="39" xfId="0" applyFont="1" applyFill="1" applyBorder="1" applyAlignment="1" applyProtection="1">
      <alignment horizontal="left" vertical="top" wrapText="1"/>
    </xf>
    <xf numFmtId="0" fontId="7" fillId="2" borderId="40" xfId="0" applyFont="1" applyFill="1" applyBorder="1" applyAlignment="1" applyProtection="1">
      <alignment horizontal="left" vertical="top" wrapText="1"/>
    </xf>
    <xf numFmtId="0" fontId="38" fillId="10" borderId="34" xfId="0" applyFont="1" applyFill="1" applyBorder="1" applyAlignment="1" applyProtection="1">
      <alignment horizontal="left" vertical="center"/>
    </xf>
    <xf numFmtId="0" fontId="38" fillId="10" borderId="0" xfId="0" applyFont="1" applyFill="1" applyBorder="1" applyAlignment="1" applyProtection="1">
      <alignment horizontal="left" vertical="center"/>
    </xf>
    <xf numFmtId="49" fontId="4" fillId="11" borderId="3" xfId="13" applyNumberFormat="1" applyFont="1" applyFill="1" applyBorder="1" applyAlignment="1" applyProtection="1">
      <alignment horizontal="left" vertical="center"/>
      <protection locked="0"/>
    </xf>
    <xf numFmtId="49" fontId="4" fillId="11" borderId="11" xfId="13" applyNumberFormat="1" applyFont="1" applyFill="1" applyBorder="1" applyAlignment="1" applyProtection="1">
      <alignment horizontal="left" vertical="center"/>
      <protection locked="0"/>
    </xf>
    <xf numFmtId="49" fontId="4" fillId="11" borderId="12" xfId="13" applyNumberFormat="1" applyFont="1" applyFill="1" applyBorder="1" applyAlignment="1" applyProtection="1">
      <alignment horizontal="left" vertical="center"/>
      <protection locked="0"/>
    </xf>
    <xf numFmtId="0" fontId="4" fillId="3" borderId="51" xfId="0" applyFont="1" applyFill="1" applyBorder="1" applyAlignment="1" applyProtection="1">
      <alignment horizontal="left"/>
      <protection hidden="1"/>
    </xf>
    <xf numFmtId="0" fontId="4" fillId="3" borderId="52" xfId="0" applyFont="1" applyFill="1" applyBorder="1" applyAlignment="1" applyProtection="1">
      <alignment horizontal="left"/>
      <protection hidden="1"/>
    </xf>
    <xf numFmtId="0" fontId="7" fillId="9" borderId="5" xfId="0" applyFont="1" applyFill="1" applyBorder="1" applyAlignment="1" applyProtection="1">
      <alignment horizontal="left"/>
      <protection hidden="1"/>
    </xf>
    <xf numFmtId="0" fontId="7" fillId="9" borderId="33" xfId="0" applyFont="1" applyFill="1" applyBorder="1" applyAlignment="1" applyProtection="1">
      <alignment horizontal="left"/>
      <protection hidden="1"/>
    </xf>
    <xf numFmtId="0" fontId="7" fillId="2" borderId="39" xfId="0" applyFont="1" applyFill="1" applyBorder="1" applyAlignment="1" applyProtection="1">
      <alignment horizontal="left" vertical="top" wrapText="1"/>
      <protection hidden="1"/>
    </xf>
    <xf numFmtId="0" fontId="7" fillId="2" borderId="40" xfId="0" applyFont="1" applyFill="1" applyBorder="1" applyAlignment="1" applyProtection="1">
      <alignment horizontal="left" vertical="top" wrapText="1"/>
      <protection hidden="1"/>
    </xf>
  </cellXfs>
  <cellStyles count="26">
    <cellStyle name="Normal_All_SKUs" xfId="5"/>
    <cellStyle name="Normal_DataL" xfId="6"/>
    <cellStyle name="Normal_DataP" xfId="7"/>
    <cellStyle name="Normal_desktop" xfId="19"/>
    <cellStyle name="Normal_Sheet1" xfId="8"/>
    <cellStyle name="Normal_Sheet2" xfId="9"/>
    <cellStyle name="Normal_Sheet2 2" xfId="25"/>
    <cellStyle name="Normal_Sheet3" xfId="17"/>
    <cellStyle name="Normal_Sheet3_1" xfId="24"/>
    <cellStyle name="Normal_Sheet4" xfId="20"/>
    <cellStyle name="Normal_Sheet5" xfId="18"/>
    <cellStyle name="Normal_Sheet6" xfId="14"/>
    <cellStyle name="Normal_Sheet7" xfId="16"/>
    <cellStyle name="Normal_SKU_r" xfId="15"/>
    <cellStyle name="Гиперссылка" xfId="10" builtinId="8"/>
    <cellStyle name="Обычный" xfId="0" builtinId="0"/>
    <cellStyle name="Обычный 2" xfId="11"/>
    <cellStyle name="Обычный_Licence" xfId="12"/>
    <cellStyle name="Обычный_Лист1" xfId="22"/>
    <cellStyle name="Обычный_Лист1_1" xfId="23"/>
    <cellStyle name="Обычный_Лист6_1" xfId="21"/>
    <cellStyle name="УровеньСтолб_1" xfId="2" builtinId="2" iLevel="0"/>
    <cellStyle name="УровеньСтолб_2" xfId="3" builtinId="2" iLevel="1"/>
    <cellStyle name="УровеньСтолб_3" xfId="4" builtinId="2" iLevel="2"/>
    <cellStyle name="УровеньСтрок_1" xfId="1" builtinId="1" iLevel="0"/>
    <cellStyle name="Финансовый" xfId="13" builtinId="3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bgColor indexed="42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0707"/>
      <rgbColor rgb="0047CDA0"/>
      <rgbColor rgb="000000FF"/>
      <rgbColor rgb="00FFFF00"/>
      <rgbColor rgb="00FF00FF"/>
      <rgbColor rgb="0000FFFF"/>
      <rgbColor rgb="00800000"/>
      <rgbColor rgb="001F4D37"/>
      <rgbColor rgb="00000080"/>
      <rgbColor rgb="00808000"/>
      <rgbColor rgb="00800080"/>
      <rgbColor rgb="00008080"/>
      <rgbColor rgb="00F2F2F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1F7DB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2B916F"/>
      <rgbColor rgb="0018261D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0</xdr:row>
      <xdr:rowOff>0</xdr:rowOff>
    </xdr:from>
    <xdr:to>
      <xdr:col>6</xdr:col>
      <xdr:colOff>123825</xdr:colOff>
      <xdr:row>2</xdr:row>
      <xdr:rowOff>9525</xdr:rowOff>
    </xdr:to>
    <xdr:pic>
      <xdr:nvPicPr>
        <xdr:cNvPr id="3" name="Picture 2" descr="cid:image002.png@01D51AE2.BEEAD6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0"/>
          <a:ext cx="1314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robyev_S/Desktop/!!!&#1042;&#1045;&#1053;&#1044;&#1054;&#1056;&#1067;/&#1055;&#1056;&#1040;&#1049;&#1057;&#1051;&#1050;/PriceListRUSSIA_01_09_2022/klorderformrus_2014_1(03_04_14)_LI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r"/>
      <sheetName val="1"/>
      <sheetName val="SIL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Нет доп условий</v>
          </cell>
        </row>
        <row r="2">
          <cell r="A2" t="str">
            <v>Медицина / Наука 30%</v>
          </cell>
        </row>
        <row r="3">
          <cell r="A3" t="str">
            <v>Для ФОМС 25%</v>
          </cell>
        </row>
        <row r="4">
          <cell r="A4" t="str">
            <v>По партнерской программе 60%</v>
          </cell>
        </row>
        <row r="5">
          <cell r="A5" t="str">
            <v>Защита Образования</v>
          </cell>
        </row>
        <row r="6">
          <cell r="A6" t="str">
            <v xml:space="preserve">Миграция </v>
          </cell>
        </row>
      </sheetData>
      <sheetData sheetId="4">
        <row r="1">
          <cell r="A1" t="str">
            <v>Нет доп условий</v>
          </cell>
        </row>
        <row r="2">
          <cell r="A2" t="str">
            <v>дозакупка</v>
          </cell>
        </row>
        <row r="3">
          <cell r="A3" t="str">
            <v>продление + дозакупка</v>
          </cell>
        </row>
        <row r="4">
          <cell r="A4" t="str">
            <v>переход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aspersky.r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6"/>
    <outlinePr applyStyles="1" summaryBelow="0"/>
    <pageSetUpPr autoPageBreaks="0" fitToPage="1"/>
  </sheetPr>
  <dimension ref="A1:CU174"/>
  <sheetViews>
    <sheetView showGridLines="0" tabSelected="1" zoomScaleNormal="100" workbookViewId="0">
      <selection sqref="A1:B1"/>
    </sheetView>
  </sheetViews>
  <sheetFormatPr defaultColWidth="9.109375" defaultRowHeight="10.199999999999999" x14ac:dyDescent="0.2"/>
  <cols>
    <col min="1" max="1" width="7.6640625" style="5" customWidth="1"/>
    <col min="2" max="2" width="46.33203125" style="5" customWidth="1"/>
    <col min="3" max="3" width="8.88671875" style="5" customWidth="1"/>
    <col min="4" max="4" width="6.109375" style="5" customWidth="1"/>
    <col min="5" max="5" width="5.88671875" style="5" customWidth="1"/>
    <col min="6" max="6" width="6.6640625" style="5" customWidth="1"/>
    <col min="7" max="7" width="10.5546875" style="5" customWidth="1"/>
    <col min="8" max="8" width="10" style="5" customWidth="1"/>
    <col min="9" max="9" width="40.109375" style="5" customWidth="1"/>
    <col min="10" max="10" width="3.88671875" style="5" customWidth="1"/>
    <col min="11" max="11" width="10.88671875" style="5" customWidth="1"/>
    <col min="12" max="12" width="12.5546875" style="5" bestFit="1" customWidth="1"/>
    <col min="13" max="13" width="10.44140625" style="5" customWidth="1"/>
    <col min="14" max="14" width="22.88671875" style="5" customWidth="1"/>
    <col min="15" max="15" width="1.88671875" style="216" customWidth="1"/>
    <col min="16" max="16" width="5.6640625" style="216" customWidth="1"/>
    <col min="17" max="17" width="9.88671875" style="165" customWidth="1"/>
    <col min="18" max="18" width="9.109375" style="219" customWidth="1"/>
    <col min="19" max="19" width="15.5546875" style="176" customWidth="1"/>
    <col min="20" max="20" width="5.44140625" style="176" customWidth="1"/>
    <col min="21" max="21" width="9.5546875" style="176" customWidth="1"/>
    <col min="22" max="22" width="4.33203125" style="176" customWidth="1"/>
    <col min="23" max="24" width="12.44140625" style="176" customWidth="1"/>
    <col min="25" max="25" width="4.5546875" style="176" customWidth="1"/>
    <col min="26" max="26" width="11" style="176" customWidth="1"/>
    <col min="27" max="27" width="6.5546875" style="176" customWidth="1"/>
    <col min="28" max="28" width="4" style="176" customWidth="1"/>
    <col min="29" max="29" width="11.5546875" style="176" customWidth="1"/>
    <col min="30" max="30" width="4.6640625" style="176" customWidth="1"/>
    <col min="31" max="31" width="7.44140625" style="176" customWidth="1"/>
    <col min="32" max="34" width="8.33203125" style="176" customWidth="1"/>
    <col min="35" max="35" width="13" style="176" customWidth="1"/>
    <col min="36" max="36" width="2" style="171" customWidth="1"/>
    <col min="37" max="37" width="15.6640625" style="179" customWidth="1"/>
    <col min="38" max="38" width="3.88671875" style="179" customWidth="1"/>
    <col min="39" max="39" width="1.88671875" style="179" customWidth="1"/>
    <col min="40" max="40" width="12.5546875" style="179" customWidth="1"/>
    <col min="41" max="41" width="10.109375" style="179" bestFit="1" customWidth="1"/>
    <col min="42" max="42" width="4.109375" style="176" customWidth="1"/>
    <col min="43" max="43" width="3.44140625" style="164" customWidth="1"/>
    <col min="44" max="45" width="2.5546875" style="164" customWidth="1"/>
    <col min="46" max="46" width="17.33203125" style="164" customWidth="1"/>
    <col min="47" max="47" width="33.33203125" style="164" customWidth="1"/>
    <col min="48" max="59" width="8.33203125" style="165" customWidth="1"/>
    <col min="60" max="60" width="8.33203125" style="67" customWidth="1"/>
    <col min="61" max="72" width="8.33203125" style="52" customWidth="1"/>
    <col min="73" max="87" width="8.33203125" style="6" customWidth="1"/>
    <col min="88" max="99" width="9.109375" style="6"/>
    <col min="100" max="16384" width="9.109375" style="5"/>
  </cols>
  <sheetData>
    <row r="1" spans="1:99" s="16" customFormat="1" ht="12.75" customHeight="1" x14ac:dyDescent="0.25">
      <c r="A1" s="273" t="s">
        <v>387</v>
      </c>
      <c r="B1" s="274"/>
      <c r="C1" s="69"/>
      <c r="D1" s="70"/>
      <c r="E1" s="59"/>
      <c r="F1" s="59"/>
      <c r="G1" s="56"/>
      <c r="H1" s="94" t="s">
        <v>1837</v>
      </c>
      <c r="I1" s="56"/>
      <c r="J1" s="56"/>
      <c r="K1" s="56"/>
      <c r="L1" s="56"/>
      <c r="M1" s="56"/>
      <c r="N1" s="57" t="s">
        <v>244</v>
      </c>
      <c r="O1" s="176"/>
      <c r="P1" s="176"/>
      <c r="Q1" s="177"/>
      <c r="R1" s="178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1"/>
      <c r="AH1" s="179"/>
      <c r="AI1" s="180"/>
      <c r="AJ1" s="179"/>
      <c r="AK1" s="181"/>
      <c r="AL1" s="179"/>
      <c r="AM1" s="176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</row>
    <row r="2" spans="1:99" s="16" customFormat="1" ht="24" customHeight="1" thickBot="1" x14ac:dyDescent="0.3">
      <c r="A2" s="126" t="s">
        <v>1729</v>
      </c>
      <c r="B2" s="155"/>
      <c r="C2" s="69"/>
      <c r="D2" s="71"/>
      <c r="E2" s="59"/>
      <c r="F2" s="59"/>
      <c r="G2" s="56"/>
      <c r="H2" s="16" t="s">
        <v>81</v>
      </c>
      <c r="I2" s="58">
        <f ca="1">TODAY()</f>
        <v>45912</v>
      </c>
      <c r="J2" s="56"/>
      <c r="K2" s="159" t="s">
        <v>4551</v>
      </c>
      <c r="L2" s="56"/>
      <c r="M2" s="56"/>
      <c r="N2" s="57"/>
      <c r="O2" s="176"/>
      <c r="P2" s="176"/>
      <c r="Q2" s="177"/>
      <c r="R2" s="178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1"/>
      <c r="AH2" s="179"/>
      <c r="AI2" s="180"/>
      <c r="AJ2" s="179"/>
      <c r="AK2" s="181"/>
      <c r="AL2" s="179"/>
      <c r="AM2" s="176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</row>
    <row r="3" spans="1:99" s="16" customFormat="1" ht="24" customHeight="1" thickBot="1" x14ac:dyDescent="0.3">
      <c r="A3" s="126" t="s">
        <v>1730</v>
      </c>
      <c r="B3" s="155"/>
      <c r="C3" s="69"/>
      <c r="D3" s="72" t="s">
        <v>2001</v>
      </c>
      <c r="E3" s="59"/>
      <c r="F3" s="59"/>
      <c r="G3" s="163" t="s">
        <v>2002</v>
      </c>
      <c r="J3" s="56"/>
      <c r="K3" s="56"/>
      <c r="L3" s="56"/>
      <c r="M3" s="56"/>
      <c r="N3" s="56"/>
      <c r="O3" s="176"/>
      <c r="P3" s="176"/>
      <c r="Q3" s="177"/>
      <c r="R3" s="178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1"/>
      <c r="AH3" s="179"/>
      <c r="AI3" s="180"/>
      <c r="AJ3" s="179"/>
      <c r="AK3" s="181"/>
      <c r="AL3" s="179"/>
      <c r="AM3" s="176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</row>
    <row r="4" spans="1:99" ht="0.75" customHeight="1" x14ac:dyDescent="0.25">
      <c r="D4" s="16"/>
      <c r="E4" s="16"/>
      <c r="F4" s="16"/>
      <c r="G4" s="16"/>
      <c r="H4" s="16"/>
      <c r="I4" s="16"/>
      <c r="N4" s="10"/>
      <c r="O4" s="176"/>
      <c r="P4" s="176"/>
      <c r="Q4" s="177"/>
      <c r="R4" s="178"/>
      <c r="AG4" s="171"/>
      <c r="AH4" s="179"/>
      <c r="AI4" s="180"/>
      <c r="AJ4" s="179"/>
      <c r="AK4" s="181"/>
      <c r="AM4" s="176"/>
      <c r="AN4" s="164"/>
      <c r="AO4" s="164"/>
      <c r="AP4" s="164"/>
      <c r="AS4" s="165"/>
      <c r="AT4" s="165"/>
      <c r="AU4" s="165"/>
      <c r="BH4" s="52"/>
      <c r="BR4" s="6"/>
      <c r="BS4" s="6"/>
      <c r="BT4" s="6"/>
      <c r="CS4" s="5"/>
      <c r="CT4" s="5"/>
      <c r="CU4" s="5"/>
    </row>
    <row r="5" spans="1:99" ht="12.75" customHeight="1" x14ac:dyDescent="0.25">
      <c r="A5" s="271" t="s">
        <v>128</v>
      </c>
      <c r="B5" s="272"/>
      <c r="C5" s="8"/>
      <c r="D5" s="255" t="s">
        <v>171</v>
      </c>
      <c r="E5" s="256"/>
      <c r="F5" s="256"/>
      <c r="G5" s="256"/>
      <c r="H5" s="256"/>
      <c r="I5" s="256"/>
      <c r="J5" s="127" t="s">
        <v>240</v>
      </c>
      <c r="K5" s="127"/>
      <c r="L5" s="127"/>
      <c r="M5" s="127"/>
      <c r="N5" s="128"/>
      <c r="O5" s="176"/>
      <c r="P5" s="176"/>
      <c r="Q5" s="177"/>
      <c r="R5" s="178"/>
      <c r="AG5" s="171"/>
      <c r="AH5" s="179"/>
      <c r="AI5" s="180"/>
      <c r="AJ5" s="179"/>
      <c r="AK5" s="181"/>
      <c r="AM5" s="176"/>
      <c r="AN5" s="164"/>
      <c r="AO5" s="164"/>
      <c r="AP5" s="164"/>
      <c r="AS5" s="165"/>
      <c r="AT5" s="165"/>
      <c r="AU5" s="165"/>
      <c r="BH5" s="52"/>
      <c r="BR5" s="6"/>
      <c r="BS5" s="6"/>
      <c r="BT5" s="6"/>
      <c r="CS5" s="5"/>
      <c r="CT5" s="5"/>
      <c r="CU5" s="5"/>
    </row>
    <row r="6" spans="1:99" ht="12.75" customHeight="1" x14ac:dyDescent="0.25">
      <c r="A6" s="9" t="s">
        <v>170</v>
      </c>
      <c r="B6" s="155"/>
      <c r="D6" s="268" t="str">
        <f>IF(R6&gt;0,"Пользователь (компания или ФИО ч/л) *","Пользователь (компания или ФИО ч/л)")</f>
        <v>Пользователь (компания или ФИО ч/л)</v>
      </c>
      <c r="E6" s="269"/>
      <c r="F6" s="269"/>
      <c r="G6" s="270"/>
      <c r="H6" s="260"/>
      <c r="I6" s="261"/>
      <c r="J6" s="79" t="str">
        <f>IF(Q6=FALSE,"Названание / Имя на которое будет оформлен заказ (до 255 симв.).","Ошибка! Количество символов больше 255. Необходимо уменьшить.")</f>
        <v>Названание / Имя на которое будет оформлен заказ (до 255 симв.).</v>
      </c>
      <c r="K6" s="87"/>
      <c r="L6" s="87"/>
      <c r="M6" s="87"/>
      <c r="N6" s="80"/>
      <c r="O6" s="176"/>
      <c r="P6" s="176"/>
      <c r="Q6" s="177" t="b">
        <f>LEN($H$6)&gt;255</f>
        <v>0</v>
      </c>
      <c r="R6" s="182">
        <f>SUM(E25:E28,E31:E38,E41:E43,E46:E46,E49,E53:E55)</f>
        <v>0</v>
      </c>
      <c r="AG6" s="171"/>
      <c r="AH6" s="179"/>
      <c r="AI6" s="180"/>
      <c r="AJ6" s="179"/>
      <c r="AK6" s="181"/>
      <c r="AM6" s="176"/>
      <c r="AN6" s="164"/>
      <c r="AO6" s="164"/>
      <c r="AP6" s="164"/>
      <c r="AS6" s="165"/>
      <c r="AT6" s="165"/>
      <c r="AU6" s="165"/>
      <c r="BH6" s="52"/>
      <c r="BR6" s="6"/>
      <c r="BS6" s="6"/>
      <c r="BT6" s="6"/>
      <c r="CS6" s="5"/>
      <c r="CT6" s="5"/>
      <c r="CU6" s="5"/>
    </row>
    <row r="7" spans="1:99" ht="12.75" customHeight="1" thickBot="1" x14ac:dyDescent="0.3">
      <c r="A7" s="18" t="s">
        <v>311</v>
      </c>
      <c r="B7" s="156"/>
      <c r="D7" s="257" t="str">
        <f>IF(R7&gt;0,"Email *","Email")</f>
        <v>Email</v>
      </c>
      <c r="E7" s="258"/>
      <c r="F7" s="258"/>
      <c r="G7" s="259"/>
      <c r="H7" s="253"/>
      <c r="I7" s="254"/>
      <c r="J7" s="75" t="s">
        <v>216</v>
      </c>
      <c r="K7" s="88"/>
      <c r="L7" s="88"/>
      <c r="M7" s="88"/>
      <c r="N7" s="77"/>
      <c r="O7" s="176"/>
      <c r="P7" s="176"/>
      <c r="Q7" s="177"/>
      <c r="R7" s="182">
        <f>SUM(E49,AF7)</f>
        <v>0</v>
      </c>
      <c r="AF7" s="176">
        <f>IF(OR(AE33="4869",AE32="4869",AE31="4869"),1,0)</f>
        <v>0</v>
      </c>
      <c r="AG7" s="171"/>
      <c r="AH7" s="179"/>
      <c r="AI7" s="180"/>
      <c r="AJ7" s="179"/>
      <c r="AK7" s="181"/>
      <c r="AM7" s="176"/>
      <c r="AN7" s="164"/>
      <c r="AO7" s="164"/>
      <c r="AP7" s="164"/>
      <c r="AS7" s="165"/>
      <c r="AT7" s="165"/>
      <c r="AU7" s="165"/>
      <c r="BH7" s="52"/>
      <c r="BR7" s="6"/>
      <c r="BS7" s="6"/>
      <c r="BT7" s="6"/>
      <c r="CS7" s="5"/>
      <c r="CT7" s="5"/>
      <c r="CU7" s="5"/>
    </row>
    <row r="8" spans="1:99" ht="12.75" customHeight="1" thickBot="1" x14ac:dyDescent="0.3">
      <c r="A8" s="275" t="s">
        <v>1728</v>
      </c>
      <c r="B8" s="158" t="s">
        <v>767</v>
      </c>
      <c r="D8" s="257" t="s">
        <v>127</v>
      </c>
      <c r="E8" s="258"/>
      <c r="F8" s="258"/>
      <c r="G8" s="259"/>
      <c r="H8" s="266" t="s">
        <v>307</v>
      </c>
      <c r="I8" s="267"/>
      <c r="J8" s="75" t="s">
        <v>310</v>
      </c>
      <c r="K8" s="88"/>
      <c r="L8" s="88"/>
      <c r="M8" s="88"/>
      <c r="N8" s="77"/>
      <c r="O8" s="178"/>
      <c r="P8" s="178"/>
      <c r="Q8" s="183"/>
      <c r="R8" s="178"/>
      <c r="S8" s="178"/>
      <c r="T8" s="178"/>
      <c r="AF8" s="184"/>
      <c r="AG8" s="171"/>
      <c r="AH8" s="179"/>
      <c r="AI8" s="180"/>
      <c r="AJ8" s="179"/>
      <c r="AK8" s="181"/>
      <c r="AM8" s="176"/>
      <c r="AN8" s="164"/>
      <c r="AO8" s="164"/>
      <c r="AP8" s="164"/>
      <c r="AS8" s="165"/>
      <c r="AT8" s="165"/>
      <c r="AU8" s="165"/>
      <c r="BH8" s="52"/>
      <c r="BR8" s="6"/>
      <c r="BS8" s="6"/>
      <c r="BT8" s="6"/>
      <c r="CS8" s="5"/>
      <c r="CT8" s="5"/>
      <c r="CU8" s="5"/>
    </row>
    <row r="9" spans="1:99" ht="12.75" customHeight="1" thickBot="1" x14ac:dyDescent="0.3">
      <c r="A9" s="276"/>
      <c r="B9" s="158" t="s">
        <v>767</v>
      </c>
      <c r="D9" s="257" t="str">
        <f>IF(R6&gt;0,"Область *","Область")</f>
        <v>Область</v>
      </c>
      <c r="E9" s="258"/>
      <c r="F9" s="258"/>
      <c r="G9" s="259"/>
      <c r="H9" s="262"/>
      <c r="I9" s="263"/>
      <c r="J9" s="75" t="s">
        <v>245</v>
      </c>
      <c r="K9" s="88"/>
      <c r="L9" s="88"/>
      <c r="M9" s="88"/>
      <c r="N9" s="77"/>
      <c r="O9" s="176"/>
      <c r="P9" s="176"/>
      <c r="Q9" s="177"/>
      <c r="R9" s="185"/>
      <c r="AG9" s="171"/>
      <c r="AH9" s="179"/>
      <c r="AI9" s="180"/>
      <c r="AJ9" s="179"/>
      <c r="AK9" s="181"/>
      <c r="AM9" s="176"/>
      <c r="AN9" s="164"/>
      <c r="AO9" s="164"/>
      <c r="AP9" s="164"/>
      <c r="AS9" s="165"/>
      <c r="AT9" s="165"/>
      <c r="AU9" s="165"/>
      <c r="BH9" s="52"/>
      <c r="BR9" s="6"/>
      <c r="BS9" s="6"/>
      <c r="BT9" s="6"/>
      <c r="CS9" s="5"/>
      <c r="CT9" s="5"/>
      <c r="CU9" s="5"/>
    </row>
    <row r="10" spans="1:99" ht="12.75" customHeight="1" x14ac:dyDescent="0.25">
      <c r="A10" s="271" t="s">
        <v>387</v>
      </c>
      <c r="B10" s="272"/>
      <c r="D10" s="257" t="str">
        <f>IF(R7&gt;0,"Город *","Город")</f>
        <v>Город</v>
      </c>
      <c r="E10" s="258"/>
      <c r="F10" s="258"/>
      <c r="G10" s="259"/>
      <c r="H10" s="262"/>
      <c r="I10" s="263"/>
      <c r="J10" s="75" t="s">
        <v>169</v>
      </c>
      <c r="K10" s="88"/>
      <c r="L10" s="88"/>
      <c r="M10" s="88"/>
      <c r="N10" s="77"/>
      <c r="O10" s="176"/>
      <c r="P10" s="176"/>
      <c r="Q10" s="177"/>
      <c r="R10" s="185"/>
      <c r="AG10" s="171"/>
      <c r="AH10" s="179"/>
      <c r="AI10" s="180"/>
      <c r="AJ10" s="179"/>
      <c r="AK10" s="181"/>
      <c r="AM10" s="176"/>
      <c r="AN10" s="164"/>
      <c r="AO10" s="164"/>
      <c r="AP10" s="164"/>
      <c r="AS10" s="165"/>
      <c r="AT10" s="165"/>
      <c r="AU10" s="165"/>
      <c r="BH10" s="52"/>
      <c r="BR10" s="6"/>
      <c r="BS10" s="6"/>
      <c r="BT10" s="6"/>
      <c r="CS10" s="5"/>
      <c r="CT10" s="5"/>
      <c r="CU10" s="5"/>
    </row>
    <row r="11" spans="1:99" ht="12.75" customHeight="1" x14ac:dyDescent="0.25">
      <c r="A11" s="9" t="s">
        <v>1859</v>
      </c>
      <c r="B11" s="153"/>
      <c r="D11" s="257"/>
      <c r="E11" s="258"/>
      <c r="F11" s="258"/>
      <c r="G11" s="259"/>
      <c r="H11" s="264"/>
      <c r="I11" s="265"/>
      <c r="J11" s="75"/>
      <c r="K11" s="88"/>
      <c r="L11" s="88"/>
      <c r="M11" s="88"/>
      <c r="N11" s="77"/>
      <c r="O11" s="186"/>
      <c r="P11" s="186"/>
      <c r="Q11" s="187"/>
      <c r="R11" s="185"/>
      <c r="AG11" s="171"/>
      <c r="AH11" s="179"/>
      <c r="AI11" s="180"/>
      <c r="AJ11" s="179"/>
      <c r="AK11" s="181"/>
      <c r="AM11" s="176"/>
      <c r="AN11" s="164"/>
      <c r="AO11" s="164"/>
      <c r="AP11" s="164"/>
      <c r="AS11" s="165"/>
      <c r="AT11" s="165"/>
      <c r="AU11" s="165"/>
      <c r="BH11" s="52"/>
      <c r="BR11" s="6"/>
      <c r="BS11" s="6"/>
      <c r="BT11" s="6"/>
      <c r="CS11" s="5"/>
      <c r="CT11" s="5"/>
      <c r="CU11" s="5"/>
    </row>
    <row r="12" spans="1:99" ht="12.75" customHeight="1" x14ac:dyDescent="0.25">
      <c r="A12" s="11" t="s">
        <v>238</v>
      </c>
      <c r="B12" s="154"/>
      <c r="D12" s="257" t="str">
        <f>IF(R7&gt;0,"Телефон *","Телефон")</f>
        <v>Телефон</v>
      </c>
      <c r="E12" s="258"/>
      <c r="F12" s="258"/>
      <c r="G12" s="259"/>
      <c r="H12" s="262"/>
      <c r="I12" s="263"/>
      <c r="J12" s="75" t="s">
        <v>1858</v>
      </c>
      <c r="K12" s="88"/>
      <c r="L12" s="88"/>
      <c r="M12" s="88"/>
      <c r="N12" s="77"/>
      <c r="O12" s="176"/>
      <c r="P12" s="176"/>
      <c r="Q12" s="177"/>
      <c r="R12" s="185"/>
      <c r="AG12" s="171"/>
      <c r="AH12" s="179"/>
      <c r="AI12" s="180"/>
      <c r="AJ12" s="179"/>
      <c r="AK12" s="181"/>
      <c r="AM12" s="176"/>
      <c r="AN12" s="164"/>
      <c r="AO12" s="164"/>
      <c r="AP12" s="164"/>
      <c r="AS12" s="165"/>
      <c r="AT12" s="165"/>
      <c r="AU12" s="165"/>
      <c r="BH12" s="52"/>
      <c r="BR12" s="6"/>
      <c r="BS12" s="6"/>
      <c r="BT12" s="6"/>
      <c r="CS12" s="5"/>
      <c r="CT12" s="5"/>
      <c r="CU12" s="5"/>
    </row>
    <row r="13" spans="1:99" ht="12.75" customHeight="1" x14ac:dyDescent="0.25">
      <c r="A13" s="277" t="s">
        <v>766</v>
      </c>
      <c r="B13" s="277"/>
      <c r="D13" s="257"/>
      <c r="E13" s="258"/>
      <c r="F13" s="258"/>
      <c r="G13" s="259"/>
      <c r="H13" s="264"/>
      <c r="I13" s="265"/>
      <c r="J13" s="75"/>
      <c r="K13" s="88"/>
      <c r="L13" s="88"/>
      <c r="M13" s="88"/>
      <c r="N13" s="77"/>
      <c r="O13" s="176"/>
      <c r="P13" s="176"/>
      <c r="Q13" s="177"/>
      <c r="R13" s="178"/>
      <c r="AG13" s="171"/>
      <c r="AH13" s="179"/>
      <c r="AI13" s="180"/>
      <c r="AJ13" s="179"/>
      <c r="AK13" s="181"/>
      <c r="AM13" s="176"/>
      <c r="AN13" s="164"/>
      <c r="AO13" s="164"/>
      <c r="AP13" s="164"/>
      <c r="AS13" s="165"/>
      <c r="AT13" s="165"/>
      <c r="AU13" s="165"/>
      <c r="BH13" s="52"/>
      <c r="BR13" s="6"/>
      <c r="BS13" s="6"/>
      <c r="BT13" s="6"/>
      <c r="CS13" s="5"/>
      <c r="CT13" s="5"/>
      <c r="CU13" s="5"/>
    </row>
    <row r="14" spans="1:99" ht="12.75" customHeight="1" x14ac:dyDescent="0.25">
      <c r="A14" s="82" t="s">
        <v>765</v>
      </c>
      <c r="B14" s="82"/>
      <c r="D14" s="257" t="str">
        <f>IF(R7&gt;0,"Почтовый индекс *","Почтовый индекс")</f>
        <v>Почтовый индекс</v>
      </c>
      <c r="E14" s="258"/>
      <c r="F14" s="258"/>
      <c r="G14" s="259"/>
      <c r="H14" s="262"/>
      <c r="I14" s="263"/>
      <c r="J14" s="75" t="s">
        <v>217</v>
      </c>
      <c r="K14" s="88"/>
      <c r="L14" s="88"/>
      <c r="M14" s="88"/>
      <c r="N14" s="77"/>
      <c r="O14" s="188"/>
      <c r="P14" s="188"/>
      <c r="Q14" s="189"/>
      <c r="R14" s="190"/>
      <c r="AG14" s="171"/>
      <c r="AH14" s="179"/>
      <c r="AI14" s="180"/>
      <c r="AJ14" s="179"/>
      <c r="AK14" s="181"/>
      <c r="AM14" s="176"/>
      <c r="AN14" s="164"/>
      <c r="AO14" s="164"/>
      <c r="AP14" s="164"/>
      <c r="AS14" s="165"/>
      <c r="AT14" s="165"/>
      <c r="AU14" s="165"/>
      <c r="BH14" s="52"/>
      <c r="BR14" s="6"/>
      <c r="BS14" s="6"/>
      <c r="BT14" s="6"/>
      <c r="CS14" s="5"/>
      <c r="CT14" s="5"/>
      <c r="CU14" s="5"/>
    </row>
    <row r="15" spans="1:99" ht="12.75" customHeight="1" x14ac:dyDescent="0.3">
      <c r="A15" s="83" t="s">
        <v>430</v>
      </c>
      <c r="B15" s="84"/>
      <c r="D15" s="257" t="str">
        <f>IF(R7&gt;0,"Адрес *","Адрес")</f>
        <v>Адрес</v>
      </c>
      <c r="E15" s="258"/>
      <c r="F15" s="258"/>
      <c r="G15" s="259"/>
      <c r="H15" s="262"/>
      <c r="I15" s="263"/>
      <c r="J15" s="75" t="s">
        <v>242</v>
      </c>
      <c r="K15" s="88"/>
      <c r="L15" s="88"/>
      <c r="M15" s="88"/>
      <c r="N15" s="77"/>
      <c r="O15" s="188"/>
      <c r="P15" s="188"/>
      <c r="Q15" s="189"/>
      <c r="R15" s="190"/>
      <c r="T15" s="171"/>
      <c r="AB15" s="171"/>
      <c r="AG15" s="171"/>
      <c r="AH15" s="179"/>
      <c r="AI15" s="180"/>
      <c r="AJ15" s="179"/>
      <c r="AK15" s="181"/>
      <c r="AM15" s="176"/>
      <c r="AN15" s="164"/>
      <c r="AO15" s="164"/>
      <c r="AP15" s="164"/>
      <c r="AS15" s="165"/>
      <c r="AT15" s="165"/>
      <c r="AU15" s="165"/>
      <c r="BH15" s="52"/>
      <c r="BR15" s="6"/>
      <c r="BS15" s="6"/>
      <c r="BT15" s="6"/>
      <c r="CS15" s="5"/>
      <c r="CT15" s="5"/>
      <c r="CU15" s="5"/>
    </row>
    <row r="16" spans="1:99" ht="12.75" customHeight="1" x14ac:dyDescent="0.3">
      <c r="A16" s="85" t="s">
        <v>432</v>
      </c>
      <c r="B16" s="86"/>
      <c r="D16" s="280" t="str">
        <f>IF(R7&gt;0,"ИНН *","ИНН")</f>
        <v>ИНН</v>
      </c>
      <c r="E16" s="281"/>
      <c r="F16" s="281"/>
      <c r="G16" s="282"/>
      <c r="H16" s="278"/>
      <c r="I16" s="279"/>
      <c r="J16" s="76" t="s">
        <v>429</v>
      </c>
      <c r="K16" s="89"/>
      <c r="L16" s="89"/>
      <c r="M16" s="89"/>
      <c r="N16" s="78"/>
      <c r="O16" s="188"/>
      <c r="P16" s="188"/>
      <c r="Q16" s="189"/>
      <c r="R16" s="190"/>
      <c r="T16" s="171"/>
      <c r="AB16" s="171"/>
      <c r="AG16" s="171"/>
      <c r="AH16" s="179"/>
      <c r="AI16" s="180"/>
      <c r="AJ16" s="179"/>
      <c r="AK16" s="181"/>
      <c r="AM16" s="176"/>
      <c r="AN16" s="164"/>
      <c r="AO16" s="164"/>
      <c r="AP16" s="164"/>
      <c r="AS16" s="165"/>
      <c r="AT16" s="165"/>
      <c r="AU16" s="165"/>
      <c r="BH16" s="52"/>
      <c r="BR16" s="6"/>
      <c r="BS16" s="6"/>
      <c r="BT16" s="6"/>
      <c r="CS16" s="5"/>
      <c r="CT16" s="5"/>
      <c r="CU16" s="5"/>
    </row>
    <row r="17" spans="1:99" ht="13.2" x14ac:dyDescent="0.25">
      <c r="D17" s="98" t="s">
        <v>1731</v>
      </c>
      <c r="E17" s="81"/>
      <c r="F17" s="81"/>
      <c r="G17" s="81"/>
      <c r="H17" s="81"/>
      <c r="I17" s="81"/>
      <c r="J17" s="43"/>
      <c r="K17" s="43"/>
      <c r="L17" s="43"/>
      <c r="M17" s="43"/>
      <c r="N17" s="43"/>
      <c r="O17" s="188"/>
      <c r="P17" s="188"/>
      <c r="Q17" s="189"/>
      <c r="R17" s="190"/>
      <c r="T17" s="171"/>
      <c r="AB17" s="171"/>
      <c r="AG17" s="171"/>
      <c r="AH17" s="179"/>
      <c r="AI17" s="180"/>
      <c r="AJ17" s="179"/>
      <c r="AK17" s="181"/>
      <c r="AM17" s="176"/>
      <c r="AN17" s="164"/>
      <c r="AO17" s="164"/>
      <c r="AP17" s="164"/>
      <c r="AS17" s="165"/>
      <c r="AT17" s="165"/>
      <c r="AU17" s="165"/>
      <c r="BH17" s="52"/>
      <c r="BR17" s="6"/>
      <c r="BS17" s="6"/>
      <c r="BT17" s="6"/>
      <c r="CS17" s="5"/>
      <c r="CT17" s="5"/>
      <c r="CU17" s="5"/>
    </row>
    <row r="18" spans="1:99" s="27" customFormat="1" ht="13.2" hidden="1" x14ac:dyDescent="0.25">
      <c r="O18" s="188"/>
      <c r="P18" s="188"/>
      <c r="Q18" s="189"/>
      <c r="R18" s="190"/>
      <c r="S18" s="176"/>
      <c r="T18" s="171"/>
      <c r="U18" s="176"/>
      <c r="V18" s="176"/>
      <c r="W18" s="176"/>
      <c r="X18" s="176"/>
      <c r="Y18" s="176"/>
      <c r="Z18" s="176"/>
      <c r="AA18" s="176"/>
      <c r="AB18" s="171"/>
      <c r="AC18" s="176"/>
      <c r="AD18" s="176"/>
      <c r="AE18" s="176"/>
      <c r="AF18" s="176"/>
      <c r="AG18" s="171"/>
      <c r="AH18" s="179"/>
      <c r="AI18" s="180"/>
      <c r="AJ18" s="179"/>
      <c r="AK18" s="181"/>
      <c r="AL18" s="179"/>
      <c r="AM18" s="176"/>
      <c r="AN18" s="176"/>
      <c r="AO18" s="176"/>
      <c r="AP18" s="176"/>
      <c r="AQ18" s="176"/>
      <c r="AR18" s="17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</row>
    <row r="19" spans="1:99" ht="12.75" customHeight="1" x14ac:dyDescent="0.25">
      <c r="A19" s="12"/>
      <c r="B19" s="13"/>
      <c r="C19" s="12"/>
      <c r="D19" s="283" t="s">
        <v>431</v>
      </c>
      <c r="E19" s="284"/>
      <c r="F19" s="284"/>
      <c r="G19" s="285"/>
      <c r="H19" s="290"/>
      <c r="I19" s="291"/>
      <c r="J19" s="291"/>
      <c r="K19" s="291"/>
      <c r="L19" s="291"/>
      <c r="M19" s="291"/>
      <c r="N19" s="292"/>
      <c r="O19" s="191"/>
      <c r="P19" s="191"/>
      <c r="Q19" s="192"/>
      <c r="R19" s="178"/>
      <c r="S19" s="179"/>
      <c r="T19" s="179"/>
      <c r="AI19" s="193"/>
      <c r="AK19" s="181"/>
    </row>
    <row r="20" spans="1:99" s="44" customFormat="1" ht="13.2" hidden="1" x14ac:dyDescent="0.25">
      <c r="C20" s="74"/>
      <c r="O20" s="194"/>
      <c r="P20" s="194"/>
      <c r="Q20" s="194"/>
      <c r="R20" s="195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6"/>
      <c r="AG20" s="197"/>
      <c r="AH20" s="197"/>
      <c r="AI20" s="197"/>
      <c r="AJ20" s="197"/>
      <c r="AK20" s="197"/>
      <c r="AL20" s="194"/>
      <c r="AM20" s="198"/>
      <c r="AN20" s="198"/>
      <c r="AO20" s="198"/>
      <c r="AP20" s="198"/>
      <c r="AQ20" s="198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</row>
    <row r="21" spans="1:99" s="96" customFormat="1" ht="13.8" x14ac:dyDescent="0.25">
      <c r="C21" s="115"/>
      <c r="D21" s="163" t="s">
        <v>2002</v>
      </c>
      <c r="O21" s="199"/>
      <c r="P21" s="199"/>
      <c r="Q21" s="200"/>
      <c r="R21" s="201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202"/>
      <c r="AG21" s="203"/>
      <c r="AH21" s="203"/>
      <c r="AI21" s="204"/>
      <c r="AJ21" s="203"/>
      <c r="AK21" s="204"/>
      <c r="AL21" s="199"/>
      <c r="AM21" s="205"/>
      <c r="AN21" s="205"/>
      <c r="AO21" s="205"/>
      <c r="AP21" s="205"/>
      <c r="AQ21" s="205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74"/>
      <c r="BD21" s="174"/>
      <c r="BE21" s="174"/>
      <c r="BF21" s="174"/>
      <c r="BG21" s="174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</row>
    <row r="22" spans="1:99" s="44" customFormat="1" ht="13.2" x14ac:dyDescent="0.25">
      <c r="A22" s="288" t="s">
        <v>388</v>
      </c>
      <c r="B22" s="289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197"/>
      <c r="P22" s="197"/>
      <c r="Q22" s="194"/>
      <c r="R22" s="195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6"/>
      <c r="AG22" s="197"/>
      <c r="AH22" s="197"/>
      <c r="AI22" s="197"/>
      <c r="AJ22" s="197"/>
      <c r="AK22" s="197"/>
      <c r="AL22" s="194"/>
      <c r="AM22" s="198"/>
      <c r="AN22" s="198"/>
      <c r="AO22" s="198"/>
      <c r="AP22" s="198"/>
      <c r="AQ22" s="198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</row>
    <row r="23" spans="1:99" ht="13.2" x14ac:dyDescent="0.25">
      <c r="A23" s="251" t="s">
        <v>882</v>
      </c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176"/>
      <c r="P23" s="176"/>
      <c r="Q23" s="200"/>
      <c r="R23" s="178"/>
      <c r="AE23" s="184"/>
      <c r="AF23" s="171"/>
      <c r="AG23" s="179"/>
      <c r="AH23" s="179"/>
      <c r="AI23" s="204"/>
      <c r="AJ23" s="179"/>
      <c r="AK23" s="204"/>
      <c r="AL23" s="176"/>
      <c r="AM23" s="164"/>
      <c r="AN23" s="164"/>
      <c r="AO23" s="164"/>
      <c r="AP23" s="164"/>
      <c r="AR23" s="165"/>
      <c r="AS23" s="165"/>
      <c r="AT23" s="165"/>
      <c r="AU23" s="165"/>
      <c r="BH23" s="52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5"/>
      <c r="CS23" s="5"/>
      <c r="CT23" s="5"/>
      <c r="CU23" s="5"/>
    </row>
    <row r="24" spans="1:99" s="14" customFormat="1" ht="13.2" x14ac:dyDescent="0.2">
      <c r="A24" s="131" t="s">
        <v>247</v>
      </c>
      <c r="B24" s="132" t="s">
        <v>215</v>
      </c>
      <c r="C24" s="132" t="s">
        <v>312</v>
      </c>
      <c r="D24" s="132" t="s">
        <v>246</v>
      </c>
      <c r="E24" s="132" t="s">
        <v>248</v>
      </c>
      <c r="F24" s="132" t="s">
        <v>313</v>
      </c>
      <c r="G24" s="132" t="s">
        <v>243</v>
      </c>
      <c r="H24" s="132" t="s">
        <v>168</v>
      </c>
      <c r="I24" s="286" t="s">
        <v>214</v>
      </c>
      <c r="J24" s="287"/>
      <c r="K24" s="133" t="s">
        <v>884</v>
      </c>
      <c r="L24" s="133" t="s">
        <v>885</v>
      </c>
      <c r="M24" s="134" t="s">
        <v>888</v>
      </c>
      <c r="N24" s="135" t="s">
        <v>241</v>
      </c>
      <c r="O24" s="188"/>
      <c r="P24" s="188" t="s">
        <v>239</v>
      </c>
      <c r="Q24" s="206" t="s">
        <v>314</v>
      </c>
      <c r="R24" s="190" t="s">
        <v>321</v>
      </c>
      <c r="S24" s="188" t="s">
        <v>315</v>
      </c>
      <c r="T24" s="188" t="s">
        <v>316</v>
      </c>
      <c r="U24" s="188" t="s">
        <v>317</v>
      </c>
      <c r="V24" s="188" t="s">
        <v>318</v>
      </c>
      <c r="W24" s="188" t="s">
        <v>319</v>
      </c>
      <c r="X24" s="188" t="s">
        <v>320</v>
      </c>
      <c r="Y24" s="188" t="s">
        <v>322</v>
      </c>
      <c r="Z24" s="188" t="s">
        <v>172</v>
      </c>
      <c r="AA24" s="176"/>
      <c r="AB24" s="188" t="s">
        <v>311</v>
      </c>
      <c r="AC24" s="188" t="s">
        <v>428</v>
      </c>
      <c r="AD24" s="188"/>
      <c r="AE24" s="207" t="s">
        <v>147</v>
      </c>
      <c r="AF24" s="208"/>
      <c r="AG24" s="209"/>
      <c r="AH24" s="209"/>
      <c r="AI24" s="210"/>
      <c r="AJ24" s="209"/>
      <c r="AK24" s="210" t="s">
        <v>230</v>
      </c>
      <c r="AL24" s="188"/>
      <c r="AM24" s="211"/>
      <c r="AN24" s="211"/>
      <c r="AO24" s="211"/>
      <c r="AP24" s="211"/>
      <c r="AQ24" s="211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54"/>
      <c r="BI24" s="54"/>
      <c r="BJ24" s="54"/>
      <c r="BK24" s="54"/>
      <c r="BL24" s="54"/>
      <c r="BM24" s="54"/>
      <c r="BN24" s="54"/>
      <c r="BO24" s="54"/>
      <c r="BP24" s="54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</row>
    <row r="25" spans="1:99" ht="13.5" customHeight="1" x14ac:dyDescent="0.25">
      <c r="A25" s="136">
        <v>1</v>
      </c>
      <c r="B25" s="137" t="s">
        <v>1856</v>
      </c>
      <c r="C25" s="138" t="str">
        <f>IF(ISBLANK(B25),"-","Licence Pack")</f>
        <v>Licence Pack</v>
      </c>
      <c r="D25" s="139" t="s">
        <v>763</v>
      </c>
      <c r="E25" s="140"/>
      <c r="F25" s="137" t="str">
        <f>IF(ISBLANK(B25),"-","F 1 year")</f>
        <v>F 1 year</v>
      </c>
      <c r="G25" s="141" t="s">
        <v>231</v>
      </c>
      <c r="H25" s="137" t="str">
        <f>IF(NOT(ISBLANK(E25)),AK25,"-")</f>
        <v>-</v>
      </c>
      <c r="I25" s="1" t="str">
        <f>IF(ISERROR(VLOOKUP(H25,SIL!A:B,2,FALSE)),"",VLOOKUP(H25,SIL!A:B,2,FALSE))</f>
        <v/>
      </c>
      <c r="J25" s="1"/>
      <c r="K25" s="142">
        <f>IF(ISERROR(VLOOKUP(H25,SIL!A:C,3,FALSE)),0,VLOOKUP(H25,SIL!A:C,3,FALSE))</f>
        <v>0</v>
      </c>
      <c r="L25" s="142">
        <f>ROUND(IF(ISNUMBER(K25),K25*E25,0),2)</f>
        <v>0</v>
      </c>
      <c r="M25" s="143" t="s">
        <v>889</v>
      </c>
      <c r="N25" s="129"/>
      <c r="O25" s="176"/>
      <c r="P25" s="176" t="str">
        <f>IF(NOT(ISBLANK($B$12)),$B$12,"")</f>
        <v/>
      </c>
      <c r="Q25" s="200" t="str">
        <f>IF(NOT(ISBLANK($H$6)),$H$6,"")</f>
        <v/>
      </c>
      <c r="R25" s="178" t="str">
        <f>IF(NOT(ISBLANK($H$7)),$H$7,"")</f>
        <v/>
      </c>
      <c r="S25" s="176" t="str">
        <f>IF(NOT(ISBLANK($H$8)),$H$8,"")</f>
        <v>Russian Federation</v>
      </c>
      <c r="T25" s="176" t="str">
        <f>IF(NOT(ISBLANK($H$9)),$H$9,"")</f>
        <v/>
      </c>
      <c r="U25" s="176" t="str">
        <f>IF(NOT(ISBLANK($H$10)),$H$10,"")</f>
        <v/>
      </c>
      <c r="V25" s="176" t="str">
        <f>IF(NOT(ISBLANK($H$11)),$H$11,"")</f>
        <v/>
      </c>
      <c r="W25" s="176" t="str">
        <f>IF(NOT(ISBLANK($H$12)),$H$12,"")</f>
        <v/>
      </c>
      <c r="X25" s="176" t="str">
        <f>IF(NOT(ISBLANK($H$13)),$H$13,"")</f>
        <v/>
      </c>
      <c r="Y25" s="176" t="str">
        <f>IF(NOT(ISBLANK($H$14)),$H$14,"")</f>
        <v/>
      </c>
      <c r="Z25" s="176" t="str">
        <f>IF(NOT(ISBLANK($H$15)),$H$15,"")</f>
        <v/>
      </c>
      <c r="AB25" s="171" t="str">
        <f>IF(NOT(ISBLANK($B$7)),$B$7,"")</f>
        <v/>
      </c>
      <c r="AC25" s="179" t="str">
        <f>IF(NOT(ISBLANK($H$16)),$H$16,"")</f>
        <v/>
      </c>
      <c r="AD25" s="171"/>
      <c r="AE25" s="179">
        <v>4141</v>
      </c>
      <c r="AF25" s="171" t="s">
        <v>143</v>
      </c>
      <c r="AG25" s="179" t="s">
        <v>149</v>
      </c>
      <c r="AH25" s="179" t="s">
        <v>144</v>
      </c>
      <c r="AI25" s="204" t="s">
        <v>145</v>
      </c>
      <c r="AJ25" s="179" t="str">
        <f>LEFT(G25,1)</f>
        <v>S</v>
      </c>
      <c r="AK25" s="204" t="str">
        <f>CONCATENATE("KL",AE25,AF25,AG25,AH25,AI25,AJ25)</f>
        <v>KL4141RCEFS</v>
      </c>
      <c r="AL25" s="184"/>
      <c r="AM25" s="164"/>
      <c r="AN25" s="164"/>
      <c r="AO25" s="164"/>
      <c r="AP25" s="164"/>
      <c r="AR25" s="165"/>
      <c r="AS25" s="165"/>
      <c r="AT25" s="165"/>
      <c r="AU25" s="165"/>
      <c r="BH25" s="52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5"/>
      <c r="CS25" s="5"/>
      <c r="CT25" s="5"/>
      <c r="CU25" s="5"/>
    </row>
    <row r="26" spans="1:99" ht="13.5" customHeight="1" x14ac:dyDescent="0.25">
      <c r="A26" s="136">
        <v>2</v>
      </c>
      <c r="B26" s="137" t="s">
        <v>1856</v>
      </c>
      <c r="C26" s="138" t="str">
        <f>IF(ISBLANK(B26),"-","Licence Pack")</f>
        <v>Licence Pack</v>
      </c>
      <c r="D26" s="139" t="s">
        <v>763</v>
      </c>
      <c r="E26" s="140"/>
      <c r="F26" s="137" t="str">
        <f>IF(ISBLANK(B26),"-","F 1 year")</f>
        <v>F 1 year</v>
      </c>
      <c r="G26" s="144" t="s">
        <v>235</v>
      </c>
      <c r="H26" s="137" t="str">
        <f>IF(NOT(ISBLANK(E26)),AK26,"-")</f>
        <v>-</v>
      </c>
      <c r="I26" s="1" t="str">
        <f>IF(ISERROR(VLOOKUP(H26,SIL!A:B,2,FALSE)),"",VLOOKUP(H26,SIL!A:B,2,FALSE))</f>
        <v/>
      </c>
      <c r="J26" s="1"/>
      <c r="K26" s="142">
        <f>IF(ISERROR(VLOOKUP(H26,SIL!A:C,3,FALSE)),0,VLOOKUP(H26,SIL!A:C,3,FALSE))</f>
        <v>0</v>
      </c>
      <c r="L26" s="142">
        <f t="shared" ref="L26" si="0">ROUND(IF(ISNUMBER(K26),K26*E26,0),2)</f>
        <v>0</v>
      </c>
      <c r="M26" s="143" t="s">
        <v>889</v>
      </c>
      <c r="N26" s="129"/>
      <c r="O26" s="176"/>
      <c r="P26" s="176" t="str">
        <f>IF(NOT(ISBLANK($B$12)),$B$12,"")</f>
        <v/>
      </c>
      <c r="Q26" s="200" t="str">
        <f>IF(NOT(ISBLANK($H$6)),$H$6,"")</f>
        <v/>
      </c>
      <c r="R26" s="178" t="str">
        <f>IF(NOT(ISBLANK($H$7)),$H$7,"")</f>
        <v/>
      </c>
      <c r="S26" s="176" t="str">
        <f>IF(NOT(ISBLANK($H$8)),$H$8,"")</f>
        <v>Russian Federation</v>
      </c>
      <c r="T26" s="176" t="str">
        <f>IF(NOT(ISBLANK($H$9)),$H$9,"")</f>
        <v/>
      </c>
      <c r="U26" s="176" t="str">
        <f>IF(NOT(ISBLANK($H$10)),$H$10,"")</f>
        <v/>
      </c>
      <c r="V26" s="176" t="str">
        <f>IF(NOT(ISBLANK($H$11)),$H$11,"")</f>
        <v/>
      </c>
      <c r="W26" s="176" t="str">
        <f>IF(NOT(ISBLANK($H$12)),$H$12,"")</f>
        <v/>
      </c>
      <c r="X26" s="176" t="str">
        <f>IF(NOT(ISBLANK($H$13)),$H$13,"")</f>
        <v/>
      </c>
      <c r="Y26" s="176" t="str">
        <f>IF(NOT(ISBLANK($H$14)),$H$14,"")</f>
        <v/>
      </c>
      <c r="Z26" s="176" t="str">
        <f>IF(NOT(ISBLANK($H$15)),$H$15,"")</f>
        <v/>
      </c>
      <c r="AB26" s="171" t="str">
        <f>IF(NOT(ISBLANK($B$7)),$B$7,"")</f>
        <v/>
      </c>
      <c r="AC26" s="179" t="str">
        <f>IF(NOT(ISBLANK($H$16)),$H$16,"")</f>
        <v/>
      </c>
      <c r="AD26" s="171"/>
      <c r="AE26" s="179">
        <v>4141</v>
      </c>
      <c r="AF26" s="171" t="s">
        <v>143</v>
      </c>
      <c r="AG26" s="179" t="s">
        <v>149</v>
      </c>
      <c r="AH26" s="179" t="s">
        <v>144</v>
      </c>
      <c r="AI26" s="204" t="s">
        <v>145</v>
      </c>
      <c r="AJ26" s="179" t="str">
        <f>LEFT(G26,1)</f>
        <v>R</v>
      </c>
      <c r="AK26" s="204" t="str">
        <f>CONCATENATE("KL",AE26,AF26,AG26,AH26,AI26,AJ26)</f>
        <v>KL4141RCEFR</v>
      </c>
      <c r="AL26" s="184"/>
      <c r="AM26" s="164"/>
      <c r="AN26" s="164"/>
      <c r="AO26" s="164"/>
      <c r="AP26" s="164"/>
      <c r="AR26" s="165"/>
      <c r="AS26" s="165"/>
      <c r="AT26" s="165"/>
      <c r="AU26" s="165"/>
      <c r="BH26" s="52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5"/>
      <c r="CS26" s="5"/>
      <c r="CT26" s="5"/>
      <c r="CU26" s="5"/>
    </row>
    <row r="27" spans="1:99" ht="13.5" customHeight="1" x14ac:dyDescent="0.25">
      <c r="A27" s="136">
        <v>3</v>
      </c>
      <c r="B27" s="137" t="s">
        <v>1856</v>
      </c>
      <c r="C27" s="138" t="str">
        <f>IF(ISBLANK(B27),"-","Licence Pack")</f>
        <v>Licence Pack</v>
      </c>
      <c r="D27" s="139" t="s">
        <v>763</v>
      </c>
      <c r="E27" s="140"/>
      <c r="F27" s="137" t="str">
        <f>IF(ISBLANK(B27),"-","F 1 year")</f>
        <v>F 1 year</v>
      </c>
      <c r="G27" s="145" t="s">
        <v>441</v>
      </c>
      <c r="H27" s="137" t="str">
        <f>IF(NOT(ISBLANK(E27)),AK27,"-")</f>
        <v>-</v>
      </c>
      <c r="I27" s="1" t="str">
        <f>IF(ISERROR(VLOOKUP(H27,SIL!A:B,2,FALSE)),"",VLOOKUP(H27,SIL!A:B,2,FALSE))</f>
        <v/>
      </c>
      <c r="J27" s="1"/>
      <c r="K27" s="142">
        <f>IF(ISERROR(VLOOKUP(H27,SIL!A:C,3,FALSE)),0,VLOOKUP(H27,SIL!A:C,3,FALSE))</f>
        <v>0</v>
      </c>
      <c r="L27" s="142">
        <f t="shared" ref="L27" si="1">ROUND(IF(ISNUMBER(K27),K27*E27,0),2)</f>
        <v>0</v>
      </c>
      <c r="M27" s="143" t="s">
        <v>889</v>
      </c>
      <c r="N27" s="129"/>
      <c r="O27" s="176"/>
      <c r="P27" s="176" t="str">
        <f>IF(NOT(ISBLANK($B$12)),$B$12,"")</f>
        <v/>
      </c>
      <c r="Q27" s="200" t="str">
        <f>IF(NOT(ISBLANK($H$6)),$H$6,"")</f>
        <v/>
      </c>
      <c r="R27" s="178" t="str">
        <f>IF(NOT(ISBLANK($H$7)),$H$7,"")</f>
        <v/>
      </c>
      <c r="S27" s="176" t="str">
        <f>IF(NOT(ISBLANK($H$8)),$H$8,"")</f>
        <v>Russian Federation</v>
      </c>
      <c r="T27" s="176" t="str">
        <f>IF(NOT(ISBLANK($H$9)),$H$9,"")</f>
        <v/>
      </c>
      <c r="U27" s="176" t="str">
        <f>IF(NOT(ISBLANK($H$10)),$H$10,"")</f>
        <v/>
      </c>
      <c r="V27" s="176" t="str">
        <f>IF(NOT(ISBLANK($H$11)),$H$11,"")</f>
        <v/>
      </c>
      <c r="W27" s="176" t="str">
        <f>IF(NOT(ISBLANK($H$12)),$H$12,"")</f>
        <v/>
      </c>
      <c r="X27" s="176" t="str">
        <f>IF(NOT(ISBLANK($H$13)),$H$13,"")</f>
        <v/>
      </c>
      <c r="Y27" s="176" t="str">
        <f>IF(NOT(ISBLANK($H$14)),$H$14,"")</f>
        <v/>
      </c>
      <c r="Z27" s="176" t="str">
        <f>IF(NOT(ISBLANK($H$15)),$H$15,"")</f>
        <v/>
      </c>
      <c r="AB27" s="171" t="str">
        <f>IF(NOT(ISBLANK($B$7)),$B$7,"")</f>
        <v/>
      </c>
      <c r="AC27" s="179" t="str">
        <f>IF(NOT(ISBLANK($H$16)),$H$16,"")</f>
        <v/>
      </c>
      <c r="AD27" s="171"/>
      <c r="AE27" s="179">
        <v>4141</v>
      </c>
      <c r="AF27" s="171" t="s">
        <v>143</v>
      </c>
      <c r="AG27" s="179" t="s">
        <v>149</v>
      </c>
      <c r="AH27" s="179" t="s">
        <v>144</v>
      </c>
      <c r="AI27" s="204" t="s">
        <v>145</v>
      </c>
      <c r="AJ27" s="179" t="str">
        <f>LEFT(G27,1)</f>
        <v>W</v>
      </c>
      <c r="AK27" s="204" t="str">
        <f>CONCATENATE("KL",AE27,AF27,AG27,AH27,AI27,AJ27)</f>
        <v>KL4141RCEFW</v>
      </c>
      <c r="AL27" s="184"/>
      <c r="AM27" s="164"/>
      <c r="AN27" s="164"/>
      <c r="AO27" s="164"/>
      <c r="AP27" s="164"/>
      <c r="AR27" s="165"/>
      <c r="AS27" s="165"/>
      <c r="AT27" s="165"/>
      <c r="AU27" s="165"/>
      <c r="BH27" s="52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5"/>
      <c r="CS27" s="5"/>
      <c r="CT27" s="5"/>
      <c r="CU27" s="5"/>
    </row>
    <row r="28" spans="1:99" ht="13.5" customHeight="1" x14ac:dyDescent="0.25">
      <c r="A28" s="136">
        <v>4</v>
      </c>
      <c r="B28" s="137" t="s">
        <v>2030</v>
      </c>
      <c r="C28" s="138" t="str">
        <f>IF(ISBLANK(B28),"-","Licence Pack")</f>
        <v>Licence Pack</v>
      </c>
      <c r="D28" s="139" t="s">
        <v>2031</v>
      </c>
      <c r="E28" s="140"/>
      <c r="F28" s="161"/>
      <c r="G28" s="161"/>
      <c r="H28" s="137" t="str">
        <f>IF(NOT(ISBLANK(E28)),AK28,"-")</f>
        <v>-</v>
      </c>
      <c r="I28" s="1" t="str">
        <f>IF(ISERROR(VLOOKUP(H28,SIL!A:B,2,FALSE)),"",VLOOKUP(H28,SIL!A:B,2,FALSE))</f>
        <v/>
      </c>
      <c r="J28" s="1"/>
      <c r="K28" s="142">
        <f>IF(ISERROR(VLOOKUP(H28,SIL!A:C,3,FALSE)),0,VLOOKUP(H28,SIL!A:C,3,FALSE))</f>
        <v>0</v>
      </c>
      <c r="L28" s="142">
        <f>K28</f>
        <v>0</v>
      </c>
      <c r="M28" s="143" t="s">
        <v>889</v>
      </c>
      <c r="N28" s="129"/>
      <c r="O28" s="176"/>
      <c r="P28" s="176" t="str">
        <f>IF(NOT(ISBLANK($B$12)),$B$12,"")</f>
        <v/>
      </c>
      <c r="Q28" s="200" t="str">
        <f>IF(NOT(ISBLANK($H$6)),$H$6,"")</f>
        <v/>
      </c>
      <c r="R28" s="178" t="str">
        <f>IF(NOT(ISBLANK($H$7)),$H$7,"")</f>
        <v/>
      </c>
      <c r="S28" s="176" t="str">
        <f>IF(NOT(ISBLANK($H$8)),$H$8,"")</f>
        <v>Russian Federation</v>
      </c>
      <c r="T28" s="176" t="str">
        <f>IF(NOT(ISBLANK($H$9)),$H$9,"")</f>
        <v/>
      </c>
      <c r="U28" s="176" t="str">
        <f>IF(NOT(ISBLANK($H$10)),$H$10,"")</f>
        <v/>
      </c>
      <c r="V28" s="176" t="str">
        <f>IF(NOT(ISBLANK($H$11)),$H$11,"")</f>
        <v/>
      </c>
      <c r="W28" s="176" t="str">
        <f>IF(NOT(ISBLANK($H$12)),$H$12,"")</f>
        <v/>
      </c>
      <c r="X28" s="176" t="str">
        <f>IF(NOT(ISBLANK($H$13)),$H$13,"")</f>
        <v/>
      </c>
      <c r="Y28" s="176" t="str">
        <f>IF(NOT(ISBLANK($H$14)),$H$14,"")</f>
        <v/>
      </c>
      <c r="Z28" s="176" t="str">
        <f>IF(NOT(ISBLANK($H$15)),$H$15,"")</f>
        <v/>
      </c>
      <c r="AB28" s="171" t="str">
        <f>IF(NOT(ISBLANK($B$7)),$B$7,"")</f>
        <v/>
      </c>
      <c r="AC28" s="179" t="str">
        <f>IF(NOT(ISBLANK($H$16)),$H$16,"")</f>
        <v/>
      </c>
      <c r="AD28" s="171"/>
      <c r="AE28" s="179">
        <v>4542</v>
      </c>
      <c r="AF28" s="171" t="s">
        <v>143</v>
      </c>
      <c r="AG28" s="179" t="s">
        <v>149</v>
      </c>
      <c r="AH28" s="179" t="s">
        <v>153</v>
      </c>
      <c r="AI28" s="204" t="str">
        <f>LEFT(F28,1)</f>
        <v/>
      </c>
      <c r="AJ28" s="179" t="str">
        <f>LEFT(G28,1)</f>
        <v/>
      </c>
      <c r="AK28" s="204" t="str">
        <f>CONCATENATE("KL",AE28,AF28,AG28,AH28,AI28,AJ28)</f>
        <v>KL4542RCP</v>
      </c>
      <c r="AL28" s="184"/>
      <c r="AM28" s="164"/>
      <c r="AN28" s="164"/>
      <c r="AO28" s="164"/>
      <c r="AP28" s="164"/>
      <c r="AR28" s="165"/>
      <c r="AS28" s="165"/>
      <c r="AT28" s="165"/>
      <c r="AU28" s="165"/>
      <c r="BH28" s="52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5"/>
      <c r="CS28" s="5"/>
      <c r="CT28" s="5"/>
      <c r="CU28" s="5"/>
    </row>
    <row r="29" spans="1:99" ht="13.2" x14ac:dyDescent="0.25">
      <c r="A29" s="251" t="s">
        <v>883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176"/>
      <c r="P29" s="176"/>
      <c r="Q29" s="200"/>
      <c r="R29" s="178"/>
      <c r="AE29" s="184"/>
      <c r="AF29" s="171"/>
      <c r="AG29" s="179"/>
      <c r="AH29" s="179"/>
      <c r="AI29" s="204"/>
      <c r="AJ29" s="179"/>
      <c r="AK29" s="204"/>
      <c r="AL29" s="176"/>
      <c r="AM29" s="164"/>
      <c r="AN29" s="164"/>
      <c r="AO29" s="164"/>
      <c r="AP29" s="164"/>
      <c r="AR29" s="165"/>
      <c r="AS29" s="165"/>
      <c r="AT29" s="165"/>
      <c r="AU29" s="165"/>
      <c r="BH29" s="52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5"/>
      <c r="CS29" s="5"/>
      <c r="CT29" s="5"/>
      <c r="CU29" s="5"/>
    </row>
    <row r="30" spans="1:99" ht="13.2" x14ac:dyDescent="0.2">
      <c r="A30" s="131" t="s">
        <v>247</v>
      </c>
      <c r="B30" s="132" t="s">
        <v>215</v>
      </c>
      <c r="C30" s="132" t="s">
        <v>312</v>
      </c>
      <c r="D30" s="132" t="s">
        <v>310</v>
      </c>
      <c r="E30" s="146" t="s">
        <v>248</v>
      </c>
      <c r="F30" s="132" t="s">
        <v>313</v>
      </c>
      <c r="G30" s="132" t="s">
        <v>243</v>
      </c>
      <c r="H30" s="132" t="s">
        <v>168</v>
      </c>
      <c r="I30" s="249" t="s">
        <v>214</v>
      </c>
      <c r="J30" s="250"/>
      <c r="K30" s="133" t="s">
        <v>884</v>
      </c>
      <c r="L30" s="133" t="s">
        <v>885</v>
      </c>
      <c r="M30" s="134" t="s">
        <v>888</v>
      </c>
      <c r="N30" s="147" t="s">
        <v>241</v>
      </c>
      <c r="O30" s="188"/>
      <c r="P30" s="188" t="s">
        <v>239</v>
      </c>
      <c r="Q30" s="206" t="s">
        <v>314</v>
      </c>
      <c r="R30" s="190" t="s">
        <v>321</v>
      </c>
      <c r="S30" s="188" t="s">
        <v>315</v>
      </c>
      <c r="T30" s="188" t="s">
        <v>316</v>
      </c>
      <c r="U30" s="188" t="s">
        <v>317</v>
      </c>
      <c r="V30" s="188" t="s">
        <v>318</v>
      </c>
      <c r="W30" s="188" t="s">
        <v>319</v>
      </c>
      <c r="X30" s="188" t="s">
        <v>320</v>
      </c>
      <c r="Y30" s="188" t="s">
        <v>322</v>
      </c>
      <c r="Z30" s="188" t="s">
        <v>172</v>
      </c>
      <c r="AB30" s="188" t="s">
        <v>311</v>
      </c>
      <c r="AC30" s="188" t="s">
        <v>428</v>
      </c>
      <c r="AD30" s="188"/>
      <c r="AE30" s="207" t="s">
        <v>147</v>
      </c>
      <c r="AF30" s="208"/>
      <c r="AG30" s="209"/>
      <c r="AH30" s="209"/>
      <c r="AI30" s="210"/>
      <c r="AJ30" s="209"/>
      <c r="AK30" s="210" t="s">
        <v>230</v>
      </c>
      <c r="AL30" s="212"/>
      <c r="AM30" s="164"/>
      <c r="AN30" s="164"/>
      <c r="AO30" s="164"/>
      <c r="AP30" s="164"/>
      <c r="AR30" s="165"/>
      <c r="AS30" s="165"/>
      <c r="AT30" s="165"/>
      <c r="AU30" s="165"/>
      <c r="BH30" s="52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5"/>
      <c r="CS30" s="5"/>
      <c r="CT30" s="5"/>
      <c r="CU30" s="5"/>
    </row>
    <row r="31" spans="1:99" s="25" customFormat="1" ht="13.5" customHeight="1" x14ac:dyDescent="0.25">
      <c r="A31" s="148" t="s">
        <v>88</v>
      </c>
      <c r="B31" s="129"/>
      <c r="C31" s="138" t="str">
        <f>IF(ISBLANK(B31),"-","Licence")</f>
        <v>-</v>
      </c>
      <c r="D31" s="149" t="s">
        <v>310</v>
      </c>
      <c r="E31" s="161"/>
      <c r="F31" s="161"/>
      <c r="G31" s="161"/>
      <c r="H31" s="137" t="str">
        <f>IF(NOT(ISBLANK(E31)),AK31,"-")</f>
        <v>-</v>
      </c>
      <c r="I31" s="1" t="str">
        <f>IF(ISERROR(VLOOKUP(H31,SIL!A:B,2,FALSE)),"",VLOOKUP(H31,SIL!A:B,2,FALSE))</f>
        <v/>
      </c>
      <c r="J31" s="1"/>
      <c r="K31" s="142">
        <f>IF(ISERROR(VLOOKUP(H31,SIL!A:C,3,FALSE)),0,VLOOKUP(H31,SIL!A:C,3,FALSE))</f>
        <v>0</v>
      </c>
      <c r="L31" s="142">
        <f>ROUND(IF(ISNUMBER(K31),K31*E31,0),2)</f>
        <v>0</v>
      </c>
      <c r="M31" s="143" t="s">
        <v>889</v>
      </c>
      <c r="N31" s="130"/>
      <c r="O31" s="176"/>
      <c r="P31" s="176" t="str">
        <f>IF(NOT(ISBLANK($B$12)),$B$12,"")</f>
        <v/>
      </c>
      <c r="Q31" s="213" t="str">
        <f>IF(NOT(ISBLANK($H$6)),$H$6,"")</f>
        <v/>
      </c>
      <c r="R31" s="214" t="str">
        <f>IF(NOT(ISBLANK($H$7)),$H$7,"")</f>
        <v/>
      </c>
      <c r="S31" s="171" t="str">
        <f>IF(NOT(ISBLANK($H$8)),$H$8,"")</f>
        <v>Russian Federation</v>
      </c>
      <c r="T31" s="171" t="str">
        <f>IF(NOT(ISBLANK($H$9)),$H$9,"")</f>
        <v/>
      </c>
      <c r="U31" s="171" t="str">
        <f>IF(NOT(ISBLANK($H$10)),$H$10,"")</f>
        <v/>
      </c>
      <c r="V31" s="215" t="str">
        <f>IF(NOT(ISBLANK($H$11)),$H$11,"")</f>
        <v/>
      </c>
      <c r="W31" s="171" t="str">
        <f>IF(NOT(ISBLANK($H$12)),$H$12,"")</f>
        <v/>
      </c>
      <c r="X31" s="171" t="str">
        <f>IF(NOT(ISBLANK($H$13)),$H$13,"")</f>
        <v/>
      </c>
      <c r="Y31" s="171" t="str">
        <f>IF(NOT(ISBLANK($H$14)),$H$14,"")</f>
        <v/>
      </c>
      <c r="Z31" s="171" t="str">
        <f>IF(NOT(ISBLANK($H$15)),$H$15,"")</f>
        <v/>
      </c>
      <c r="AA31" s="176"/>
      <c r="AB31" s="171" t="str">
        <f>IF(NOT(ISBLANK($B$7)),$B$7,"")</f>
        <v/>
      </c>
      <c r="AC31" s="179" t="str">
        <f>IF(NOT(ISBLANK($H$16)),$H$16,"")</f>
        <v/>
      </c>
      <c r="AD31" s="171"/>
      <c r="AE31" s="171" t="str">
        <f>LEFT(B31,4)</f>
        <v/>
      </c>
      <c r="AF31" s="171" t="s">
        <v>143</v>
      </c>
      <c r="AG31" s="179" t="s">
        <v>148</v>
      </c>
      <c r="AH31" s="179" t="str">
        <f>IF(ISERROR(VLOOKUP(E31,'1'!$D$1:$F$19,3,TRUE)),"",VLOOKUP(E31,'1'!$D$1:$F$19,3,TRUE))</f>
        <v/>
      </c>
      <c r="AI31" s="204" t="str">
        <f>LEFT(F31,1)</f>
        <v/>
      </c>
      <c r="AJ31" s="179" t="str">
        <f>LEFT(G31,1)</f>
        <v/>
      </c>
      <c r="AK31" s="204" t="str">
        <f>CONCATENATE("KL",AE31,AF31,AG31,AH31,AI31,AJ31)</f>
        <v>KLRA</v>
      </c>
      <c r="AL31" s="171"/>
      <c r="AM31" s="170"/>
      <c r="AN31" s="170"/>
      <c r="AO31" s="171"/>
      <c r="AP31" s="170"/>
      <c r="AQ31" s="170"/>
      <c r="AR31" s="171"/>
      <c r="AS31" s="170"/>
      <c r="AT31" s="170"/>
      <c r="AU31" s="171"/>
      <c r="AV31" s="170"/>
      <c r="AW31" s="170"/>
      <c r="AX31" s="171"/>
      <c r="AY31" s="172"/>
      <c r="AZ31" s="172"/>
      <c r="BA31" s="172"/>
      <c r="BB31" s="172"/>
      <c r="BC31" s="172"/>
      <c r="BD31" s="172"/>
      <c r="BE31" s="172"/>
      <c r="BF31" s="172"/>
      <c r="BG31" s="172"/>
      <c r="BH31" s="55"/>
      <c r="BI31" s="55"/>
      <c r="BJ31" s="55"/>
      <c r="BK31" s="55"/>
      <c r="BL31" s="55"/>
      <c r="BM31" s="55"/>
      <c r="BN31" s="55"/>
      <c r="BO31" s="55"/>
      <c r="BP31" s="55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</row>
    <row r="32" spans="1:99" ht="13.5" customHeight="1" x14ac:dyDescent="0.25">
      <c r="A32" s="136">
        <v>2</v>
      </c>
      <c r="B32" s="129"/>
      <c r="C32" s="138" t="str">
        <f>IF(ISBLANK(B32),"-","Licence")</f>
        <v>-</v>
      </c>
      <c r="D32" s="137" t="s">
        <v>310</v>
      </c>
      <c r="E32" s="161"/>
      <c r="F32" s="161"/>
      <c r="G32" s="161"/>
      <c r="H32" s="137" t="str">
        <f>IF(NOT(ISBLANK(E32)),AK32,"-")</f>
        <v>-</v>
      </c>
      <c r="I32" s="1" t="str">
        <f>IF(ISERROR(VLOOKUP(H32,SIL!A:B,2,FALSE)),"",VLOOKUP(H32,SIL!A:B,2,FALSE))</f>
        <v/>
      </c>
      <c r="J32" s="1"/>
      <c r="K32" s="142">
        <f>IF(ISERROR(VLOOKUP(H32,SIL!A:C,3,FALSE)),0,VLOOKUP(H32,SIL!A:C,3,FALSE))</f>
        <v>0</v>
      </c>
      <c r="L32" s="142">
        <f>ROUND(IF(ISNUMBER(K32),K32*E32,0),2)</f>
        <v>0</v>
      </c>
      <c r="M32" s="143" t="s">
        <v>889</v>
      </c>
      <c r="N32" s="130"/>
      <c r="O32" s="176"/>
      <c r="P32" s="176" t="str">
        <f>IF(NOT(ISBLANK($B$12)),$B$12,"")</f>
        <v/>
      </c>
      <c r="Q32" s="200" t="str">
        <f>IF(NOT(ISBLANK($H$6)),$H$6,"")</f>
        <v/>
      </c>
      <c r="R32" s="178" t="str">
        <f>IF(NOT(ISBLANK($H$7)),$H$7,"")</f>
        <v/>
      </c>
      <c r="S32" s="176" t="str">
        <f>IF(NOT(ISBLANK($H$8)),$H$8,"")</f>
        <v>Russian Federation</v>
      </c>
      <c r="T32" s="176" t="str">
        <f>IF(NOT(ISBLANK($H$9)),$H$9,"")</f>
        <v/>
      </c>
      <c r="U32" s="176" t="str">
        <f>IF(NOT(ISBLANK($H$10)),$H$10,"")</f>
        <v/>
      </c>
      <c r="V32" s="176" t="str">
        <f>IF(NOT(ISBLANK($H$11)),$H$11,"")</f>
        <v/>
      </c>
      <c r="W32" s="176" t="str">
        <f>IF(NOT(ISBLANK($H$12)),$H$12,"")</f>
        <v/>
      </c>
      <c r="X32" s="176" t="str">
        <f>IF(NOT(ISBLANK($H$13)),$H$13,"")</f>
        <v/>
      </c>
      <c r="Y32" s="176" t="str">
        <f>IF(NOT(ISBLANK($H$14)),$H$14,"")</f>
        <v/>
      </c>
      <c r="Z32" s="176" t="str">
        <f>IF(NOT(ISBLANK($H$15)),$H$15,"")</f>
        <v/>
      </c>
      <c r="AB32" s="171" t="str">
        <f>IF(NOT(ISBLANK($B$7)),$B$7,"")</f>
        <v/>
      </c>
      <c r="AC32" s="179" t="str">
        <f>IF(NOT(ISBLANK($H$16)),$H$16,"")</f>
        <v/>
      </c>
      <c r="AD32" s="171"/>
      <c r="AE32" s="184" t="str">
        <f>LEFT(B32,4)</f>
        <v/>
      </c>
      <c r="AF32" s="171" t="s">
        <v>143</v>
      </c>
      <c r="AG32" s="179" t="s">
        <v>148</v>
      </c>
      <c r="AH32" s="179" t="str">
        <f>IF(ISERROR(VLOOKUP(E32,'1'!$D$1:$F$19,3,TRUE)),"",VLOOKUP(E32,'1'!$D$1:$F$19,3,TRUE))</f>
        <v/>
      </c>
      <c r="AI32" s="204" t="str">
        <f>LEFT(F32,1)</f>
        <v/>
      </c>
      <c r="AJ32" s="179" t="str">
        <f>LEFT(G32,1)</f>
        <v/>
      </c>
      <c r="AK32" s="204" t="str">
        <f>CONCATENATE("KL",AE32,AF32,AG32,AH32,AI32,AJ32)</f>
        <v>KLRA</v>
      </c>
      <c r="AL32" s="184"/>
      <c r="AM32" s="164"/>
      <c r="AN32" s="164"/>
      <c r="AO32" s="164"/>
      <c r="AP32" s="164"/>
      <c r="AR32" s="165"/>
      <c r="AS32" s="165"/>
      <c r="AT32" s="165"/>
      <c r="AU32" s="165"/>
      <c r="BH32" s="52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5"/>
      <c r="CS32" s="5"/>
      <c r="CT32" s="5"/>
      <c r="CU32" s="5"/>
    </row>
    <row r="33" spans="1:99" ht="13.5" customHeight="1" x14ac:dyDescent="0.25">
      <c r="A33" s="136">
        <v>3</v>
      </c>
      <c r="B33" s="129"/>
      <c r="C33" s="138" t="str">
        <f>IF(ISBLANK(B33),"-","Licence")</f>
        <v>-</v>
      </c>
      <c r="D33" s="137" t="s">
        <v>310</v>
      </c>
      <c r="E33" s="161"/>
      <c r="F33" s="161"/>
      <c r="G33" s="161"/>
      <c r="H33" s="137" t="str">
        <f>IF(NOT(ISBLANK(E33)),AK33,"-")</f>
        <v>-</v>
      </c>
      <c r="I33" s="1" t="str">
        <f>IF(ISERROR(VLOOKUP(H33,SIL!A:B,2,FALSE)),"",VLOOKUP(H33,SIL!A:B,2,FALSE))</f>
        <v/>
      </c>
      <c r="J33" s="1"/>
      <c r="K33" s="142">
        <f>IF(ISERROR(VLOOKUP(H33,SIL!A:C,3,FALSE)),0,VLOOKUP(H33,SIL!A:C,3,FALSE))</f>
        <v>0</v>
      </c>
      <c r="L33" s="142">
        <f t="shared" ref="L33:L38" si="2">ROUND(IF(ISNUMBER(K33),K33*E33,0),2)</f>
        <v>0</v>
      </c>
      <c r="M33" s="143" t="s">
        <v>889</v>
      </c>
      <c r="N33" s="129"/>
      <c r="O33" s="176"/>
      <c r="P33" s="176" t="str">
        <f>IF(NOT(ISBLANK($B$12)),$B$12,"")</f>
        <v/>
      </c>
      <c r="Q33" s="200" t="str">
        <f>IF(NOT(ISBLANK($H$6)),$H$6,"")</f>
        <v/>
      </c>
      <c r="R33" s="178" t="str">
        <f>IF(NOT(ISBLANK($H$7)),$H$7,"")</f>
        <v/>
      </c>
      <c r="S33" s="176" t="str">
        <f>IF(NOT(ISBLANK($H$8)),$H$8,"")</f>
        <v>Russian Federation</v>
      </c>
      <c r="T33" s="176" t="str">
        <f>IF(NOT(ISBLANK($H$9)),$H$9,"")</f>
        <v/>
      </c>
      <c r="U33" s="176" t="str">
        <f>IF(NOT(ISBLANK($H$10)),$H$10,"")</f>
        <v/>
      </c>
      <c r="V33" s="176" t="str">
        <f>IF(NOT(ISBLANK($H$11)),$H$11,"")</f>
        <v/>
      </c>
      <c r="W33" s="176" t="str">
        <f>IF(NOT(ISBLANK($H$12)),$H$12,"")</f>
        <v/>
      </c>
      <c r="X33" s="176" t="str">
        <f>IF(NOT(ISBLANK($H$13)),$H$13,"")</f>
        <v/>
      </c>
      <c r="Y33" s="176" t="str">
        <f>IF(NOT(ISBLANK($H$14)),$H$14,"")</f>
        <v/>
      </c>
      <c r="Z33" s="176" t="str">
        <f>IF(NOT(ISBLANK($H$15)),$H$15,"")</f>
        <v/>
      </c>
      <c r="AB33" s="171" t="str">
        <f>IF(NOT(ISBLANK($B$7)),$B$7,"")</f>
        <v/>
      </c>
      <c r="AC33" s="179" t="str">
        <f>IF(NOT(ISBLANK($H$16)),$H$16,"")</f>
        <v/>
      </c>
      <c r="AD33" s="171"/>
      <c r="AE33" s="179" t="str">
        <f>LEFT(B33,4)</f>
        <v/>
      </c>
      <c r="AF33" s="171" t="s">
        <v>143</v>
      </c>
      <c r="AG33" s="179" t="s">
        <v>148</v>
      </c>
      <c r="AH33" s="179" t="str">
        <f>IF(ISERROR(VLOOKUP(E33,'1'!$D$1:$F$19,3,TRUE)),"",VLOOKUP(E33,'1'!$D$1:$F$19,3,TRUE))</f>
        <v/>
      </c>
      <c r="AI33" s="204" t="str">
        <f t="shared" ref="AI33:AJ33" si="3">LEFT(F33,1)</f>
        <v/>
      </c>
      <c r="AJ33" s="179" t="str">
        <f t="shared" si="3"/>
        <v/>
      </c>
      <c r="AK33" s="204" t="str">
        <f>CONCATENATE("KL",AE33,AF33,AG33,AH33,AI33,AJ33)</f>
        <v>KLRA</v>
      </c>
      <c r="AL33" s="184"/>
      <c r="AM33" s="164"/>
      <c r="AN33" s="164"/>
      <c r="AO33" s="164"/>
      <c r="AP33" s="164"/>
      <c r="AR33" s="165"/>
      <c r="AS33" s="165"/>
      <c r="AT33" s="165"/>
      <c r="AU33" s="165"/>
      <c r="BH33" s="52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5"/>
      <c r="CS33" s="5"/>
      <c r="CT33" s="5"/>
      <c r="CU33" s="5"/>
    </row>
    <row r="34" spans="1:99" ht="13.2" x14ac:dyDescent="0.25">
      <c r="A34" s="136">
        <v>4</v>
      </c>
      <c r="B34" s="129"/>
      <c r="C34" s="138" t="str">
        <f t="shared" ref="C34:C38" si="4">IF(ISBLANK(B34),"-","Licence")</f>
        <v>-</v>
      </c>
      <c r="D34" s="137" t="s">
        <v>310</v>
      </c>
      <c r="E34" s="161"/>
      <c r="F34" s="161"/>
      <c r="G34" s="161"/>
      <c r="H34" s="137" t="str">
        <f t="shared" ref="H34:H38" si="5">IF(NOT(ISBLANK(E34)),AK34,"-")</f>
        <v>-</v>
      </c>
      <c r="I34" s="1" t="str">
        <f>IF(ISERROR(VLOOKUP(H34,SIL!A:B,2,FALSE)),"",VLOOKUP(H34,SIL!A:B,2,FALSE))</f>
        <v/>
      </c>
      <c r="J34" s="1"/>
      <c r="K34" s="142">
        <f>IF(ISERROR(VLOOKUP(H34,SIL!A:C,3,FALSE)),0,VLOOKUP(H34,SIL!A:C,3,FALSE))</f>
        <v>0</v>
      </c>
      <c r="L34" s="142">
        <f t="shared" si="2"/>
        <v>0</v>
      </c>
      <c r="M34" s="143" t="s">
        <v>889</v>
      </c>
      <c r="N34" s="129"/>
      <c r="P34" s="176" t="str">
        <f t="shared" ref="P34:P38" si="6">IF(NOT(ISBLANK($B$12)),$B$12,"")</f>
        <v/>
      </c>
      <c r="Q34" s="200" t="str">
        <f t="shared" ref="Q34:Q38" si="7">IF(NOT(ISBLANK($H$6)),$H$6,"")</f>
        <v/>
      </c>
      <c r="R34" s="178" t="str">
        <f t="shared" ref="R34:R38" si="8">IF(NOT(ISBLANK($H$7)),$H$7,"")</f>
        <v/>
      </c>
      <c r="S34" s="176" t="str">
        <f t="shared" ref="S34:S38" si="9">IF(NOT(ISBLANK($H$8)),$H$8,"")</f>
        <v>Russian Federation</v>
      </c>
      <c r="T34" s="176" t="str">
        <f t="shared" ref="T34:T38" si="10">IF(NOT(ISBLANK($H$9)),$H$9,"")</f>
        <v/>
      </c>
      <c r="U34" s="176" t="str">
        <f t="shared" ref="U34:U38" si="11">IF(NOT(ISBLANK($H$10)),$H$10,"")</f>
        <v/>
      </c>
      <c r="V34" s="176" t="str">
        <f t="shared" ref="V34:V38" si="12">IF(NOT(ISBLANK($H$11)),$H$11,"")</f>
        <v/>
      </c>
      <c r="W34" s="176" t="str">
        <f t="shared" ref="W34:W38" si="13">IF(NOT(ISBLANK($H$12)),$H$12,"")</f>
        <v/>
      </c>
      <c r="X34" s="176" t="str">
        <f t="shared" ref="X34:X38" si="14">IF(NOT(ISBLANK($H$13)),$H$13,"")</f>
        <v/>
      </c>
      <c r="Y34" s="176" t="str">
        <f t="shared" ref="Y34:Y38" si="15">IF(NOT(ISBLANK($H$14)),$H$14,"")</f>
        <v/>
      </c>
      <c r="Z34" s="176" t="str">
        <f t="shared" ref="Z34:Z38" si="16">IF(NOT(ISBLANK($H$15)),$H$15,"")</f>
        <v/>
      </c>
      <c r="AB34" s="171" t="str">
        <f t="shared" ref="AB34:AB38" si="17">IF(NOT(ISBLANK($B$7)),$B$7,"")</f>
        <v/>
      </c>
      <c r="AC34" s="179" t="str">
        <f t="shared" ref="AC34:AC38" si="18">IF(NOT(ISBLANK($H$16)),$H$16,"")</f>
        <v/>
      </c>
      <c r="AD34" s="171"/>
      <c r="AE34" s="179" t="str">
        <f t="shared" ref="AE34:AE38" si="19">LEFT(B34,4)</f>
        <v/>
      </c>
      <c r="AF34" s="171" t="s">
        <v>143</v>
      </c>
      <c r="AG34" s="179" t="s">
        <v>148</v>
      </c>
      <c r="AH34" s="179" t="str">
        <f>IF(ISERROR(VLOOKUP(E34,'1'!$D$1:$F$19,3,TRUE)),"",VLOOKUP(E34,'1'!$D$1:$F$19,3,TRUE))</f>
        <v/>
      </c>
      <c r="AI34" s="204" t="str">
        <f t="shared" ref="AI34:AI38" si="20">LEFT(F34,1)</f>
        <v/>
      </c>
      <c r="AJ34" s="179" t="str">
        <f t="shared" ref="AJ34:AJ38" si="21">LEFT(G34,1)</f>
        <v/>
      </c>
      <c r="AK34" s="204" t="str">
        <f t="shared" ref="AK34:AK38" si="22">CONCATENATE("KL",AE34,AF34,AG34,AH34,AI34,AJ34)</f>
        <v>KLRA</v>
      </c>
      <c r="AL34" s="184"/>
      <c r="AM34" s="164"/>
    </row>
    <row r="35" spans="1:99" ht="13.2" x14ac:dyDescent="0.25">
      <c r="A35" s="136">
        <v>5</v>
      </c>
      <c r="B35" s="129"/>
      <c r="C35" s="138" t="str">
        <f t="shared" si="4"/>
        <v>-</v>
      </c>
      <c r="D35" s="137" t="s">
        <v>310</v>
      </c>
      <c r="E35" s="161"/>
      <c r="F35" s="161"/>
      <c r="G35" s="161"/>
      <c r="H35" s="137" t="str">
        <f t="shared" si="5"/>
        <v>-</v>
      </c>
      <c r="I35" s="1" t="str">
        <f>IF(ISERROR(VLOOKUP(H35,SIL!A:B,2,FALSE)),"",VLOOKUP(H35,SIL!A:B,2,FALSE))</f>
        <v/>
      </c>
      <c r="J35" s="1"/>
      <c r="K35" s="142">
        <f>IF(ISERROR(VLOOKUP(H35,SIL!A:C,3,FALSE)),0,VLOOKUP(H35,SIL!A:C,3,FALSE))</f>
        <v>0</v>
      </c>
      <c r="L35" s="142">
        <f t="shared" si="2"/>
        <v>0</v>
      </c>
      <c r="M35" s="143" t="s">
        <v>889</v>
      </c>
      <c r="N35" s="129"/>
      <c r="P35" s="176" t="str">
        <f t="shared" si="6"/>
        <v/>
      </c>
      <c r="Q35" s="200" t="str">
        <f t="shared" si="7"/>
        <v/>
      </c>
      <c r="R35" s="178" t="str">
        <f t="shared" si="8"/>
        <v/>
      </c>
      <c r="S35" s="176" t="str">
        <f t="shared" si="9"/>
        <v>Russian Federation</v>
      </c>
      <c r="T35" s="176" t="str">
        <f t="shared" si="10"/>
        <v/>
      </c>
      <c r="U35" s="176" t="str">
        <f t="shared" si="11"/>
        <v/>
      </c>
      <c r="V35" s="176" t="str">
        <f t="shared" si="12"/>
        <v/>
      </c>
      <c r="W35" s="176" t="str">
        <f t="shared" si="13"/>
        <v/>
      </c>
      <c r="X35" s="176" t="str">
        <f t="shared" si="14"/>
        <v/>
      </c>
      <c r="Y35" s="176" t="str">
        <f t="shared" si="15"/>
        <v/>
      </c>
      <c r="Z35" s="176" t="str">
        <f t="shared" si="16"/>
        <v/>
      </c>
      <c r="AB35" s="171" t="str">
        <f t="shared" si="17"/>
        <v/>
      </c>
      <c r="AC35" s="179" t="str">
        <f t="shared" si="18"/>
        <v/>
      </c>
      <c r="AD35" s="171"/>
      <c r="AE35" s="179" t="str">
        <f t="shared" si="19"/>
        <v/>
      </c>
      <c r="AF35" s="171" t="s">
        <v>143</v>
      </c>
      <c r="AG35" s="179" t="s">
        <v>148</v>
      </c>
      <c r="AH35" s="179" t="str">
        <f>IF(ISERROR(VLOOKUP(E35,'1'!$D$1:$F$19,3,TRUE)),"",VLOOKUP(E35,'1'!$D$1:$F$19,3,TRUE))</f>
        <v/>
      </c>
      <c r="AI35" s="204" t="str">
        <f t="shared" si="20"/>
        <v/>
      </c>
      <c r="AJ35" s="179" t="str">
        <f t="shared" si="21"/>
        <v/>
      </c>
      <c r="AK35" s="204" t="str">
        <f t="shared" si="22"/>
        <v>KLRA</v>
      </c>
      <c r="AL35" s="184"/>
      <c r="AM35" s="164"/>
    </row>
    <row r="36" spans="1:99" ht="13.2" x14ac:dyDescent="0.25">
      <c r="A36" s="136">
        <v>6</v>
      </c>
      <c r="B36" s="129"/>
      <c r="C36" s="138" t="str">
        <f t="shared" si="4"/>
        <v>-</v>
      </c>
      <c r="D36" s="137" t="s">
        <v>310</v>
      </c>
      <c r="E36" s="161"/>
      <c r="F36" s="161"/>
      <c r="G36" s="161"/>
      <c r="H36" s="137" t="str">
        <f t="shared" si="5"/>
        <v>-</v>
      </c>
      <c r="I36" s="1" t="str">
        <f>IF(ISERROR(VLOOKUP(H36,SIL!A:B,2,FALSE)),"",VLOOKUP(H36,SIL!A:B,2,FALSE))</f>
        <v/>
      </c>
      <c r="J36" s="1"/>
      <c r="K36" s="142">
        <f>IF(ISERROR(VLOOKUP(H36,SIL!A:C,3,FALSE)),0,VLOOKUP(H36,SIL!A:C,3,FALSE))</f>
        <v>0</v>
      </c>
      <c r="L36" s="142">
        <f t="shared" si="2"/>
        <v>0</v>
      </c>
      <c r="M36" s="143" t="s">
        <v>889</v>
      </c>
      <c r="N36" s="129"/>
      <c r="P36" s="176" t="str">
        <f t="shared" si="6"/>
        <v/>
      </c>
      <c r="Q36" s="200" t="str">
        <f t="shared" si="7"/>
        <v/>
      </c>
      <c r="R36" s="178" t="str">
        <f t="shared" si="8"/>
        <v/>
      </c>
      <c r="S36" s="176" t="str">
        <f t="shared" si="9"/>
        <v>Russian Federation</v>
      </c>
      <c r="T36" s="176" t="str">
        <f t="shared" si="10"/>
        <v/>
      </c>
      <c r="U36" s="176" t="str">
        <f t="shared" si="11"/>
        <v/>
      </c>
      <c r="V36" s="176" t="str">
        <f t="shared" si="12"/>
        <v/>
      </c>
      <c r="W36" s="176" t="str">
        <f t="shared" si="13"/>
        <v/>
      </c>
      <c r="X36" s="176" t="str">
        <f t="shared" si="14"/>
        <v/>
      </c>
      <c r="Y36" s="176" t="str">
        <f t="shared" si="15"/>
        <v/>
      </c>
      <c r="Z36" s="176" t="str">
        <f t="shared" si="16"/>
        <v/>
      </c>
      <c r="AB36" s="171" t="str">
        <f t="shared" si="17"/>
        <v/>
      </c>
      <c r="AC36" s="179" t="str">
        <f t="shared" si="18"/>
        <v/>
      </c>
      <c r="AD36" s="171"/>
      <c r="AE36" s="179" t="str">
        <f t="shared" ref="AE36" si="23">LEFT(B36,4)</f>
        <v/>
      </c>
      <c r="AF36" s="171" t="s">
        <v>143</v>
      </c>
      <c r="AG36" s="179" t="s">
        <v>148</v>
      </c>
      <c r="AH36" s="179" t="str">
        <f>IF(ISERROR(VLOOKUP(E36,'1'!$D$1:$F$19,3,TRUE)),"",VLOOKUP(E36,'1'!$D$1:$F$19,3,TRUE))</f>
        <v/>
      </c>
      <c r="AI36" s="204" t="str">
        <f t="shared" ref="AI36" si="24">LEFT(F36,1)</f>
        <v/>
      </c>
      <c r="AJ36" s="179" t="str">
        <f t="shared" ref="AJ36" si="25">LEFT(G36,1)</f>
        <v/>
      </c>
      <c r="AK36" s="204" t="str">
        <f t="shared" ref="AK36" si="26">CONCATENATE("KL",AE36,AF36,AG36,AH36,AI36,AJ36)</f>
        <v>KLRA</v>
      </c>
      <c r="AL36" s="184"/>
      <c r="AM36" s="164"/>
    </row>
    <row r="37" spans="1:99" s="7" customFormat="1" ht="13.2" x14ac:dyDescent="0.25">
      <c r="A37" s="136">
        <v>7</v>
      </c>
      <c r="B37" s="129"/>
      <c r="C37" s="138" t="str">
        <f t="shared" si="4"/>
        <v>-</v>
      </c>
      <c r="D37" s="137" t="s">
        <v>310</v>
      </c>
      <c r="E37" s="161"/>
      <c r="F37" s="161"/>
      <c r="G37" s="161"/>
      <c r="H37" s="137" t="str">
        <f t="shared" si="5"/>
        <v>-</v>
      </c>
      <c r="I37" s="1" t="str">
        <f>IF(ISERROR(VLOOKUP(H37,SIL!A:B,2,FALSE)),"",VLOOKUP(H37,SIL!A:B,2,FALSE))</f>
        <v/>
      </c>
      <c r="J37" s="1"/>
      <c r="K37" s="142">
        <f>IF(ISERROR(VLOOKUP(H37,SIL!A:C,3,FALSE)),0,VLOOKUP(H37,SIL!A:C,3,FALSE))</f>
        <v>0</v>
      </c>
      <c r="L37" s="142">
        <f t="shared" si="2"/>
        <v>0</v>
      </c>
      <c r="M37" s="143" t="s">
        <v>889</v>
      </c>
      <c r="N37" s="129"/>
      <c r="O37" s="176"/>
      <c r="P37" s="176" t="str">
        <f t="shared" si="6"/>
        <v/>
      </c>
      <c r="Q37" s="200" t="str">
        <f t="shared" si="7"/>
        <v/>
      </c>
      <c r="R37" s="178" t="str">
        <f t="shared" si="8"/>
        <v/>
      </c>
      <c r="S37" s="176" t="str">
        <f t="shared" si="9"/>
        <v>Russian Federation</v>
      </c>
      <c r="T37" s="176" t="str">
        <f t="shared" si="10"/>
        <v/>
      </c>
      <c r="U37" s="176" t="str">
        <f t="shared" si="11"/>
        <v/>
      </c>
      <c r="V37" s="176" t="str">
        <f t="shared" si="12"/>
        <v/>
      </c>
      <c r="W37" s="176" t="str">
        <f t="shared" si="13"/>
        <v/>
      </c>
      <c r="X37" s="176" t="str">
        <f t="shared" si="14"/>
        <v/>
      </c>
      <c r="Y37" s="176" t="str">
        <f t="shared" si="15"/>
        <v/>
      </c>
      <c r="Z37" s="176" t="str">
        <f t="shared" si="16"/>
        <v/>
      </c>
      <c r="AA37" s="176"/>
      <c r="AB37" s="171" t="str">
        <f t="shared" si="17"/>
        <v/>
      </c>
      <c r="AC37" s="179" t="str">
        <f t="shared" si="18"/>
        <v/>
      </c>
      <c r="AD37" s="171"/>
      <c r="AE37" s="179" t="str">
        <f t="shared" si="19"/>
        <v/>
      </c>
      <c r="AF37" s="171" t="s">
        <v>143</v>
      </c>
      <c r="AG37" s="179" t="s">
        <v>148</v>
      </c>
      <c r="AH37" s="179" t="s">
        <v>129</v>
      </c>
      <c r="AI37" s="204" t="str">
        <f t="shared" si="20"/>
        <v/>
      </c>
      <c r="AJ37" s="179" t="str">
        <f t="shared" si="21"/>
        <v/>
      </c>
      <c r="AK37" s="204" t="str">
        <f t="shared" si="22"/>
        <v>KLRAZ</v>
      </c>
      <c r="AL37" s="184"/>
      <c r="AM37" s="164"/>
      <c r="AN37" s="164"/>
      <c r="AO37" s="164"/>
      <c r="AP37" s="164"/>
      <c r="AQ37" s="164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52"/>
      <c r="BI37" s="52"/>
      <c r="BJ37" s="52"/>
      <c r="BK37" s="52"/>
      <c r="BL37" s="52"/>
      <c r="BM37" s="52"/>
      <c r="BN37" s="52"/>
      <c r="BO37" s="52"/>
      <c r="BP37" s="52"/>
    </row>
    <row r="38" spans="1:99" ht="13.2" x14ac:dyDescent="0.25">
      <c r="A38" s="136">
        <v>8</v>
      </c>
      <c r="B38" s="129"/>
      <c r="C38" s="138" t="str">
        <f t="shared" si="4"/>
        <v>-</v>
      </c>
      <c r="D38" s="137" t="s">
        <v>310</v>
      </c>
      <c r="E38" s="161"/>
      <c r="F38" s="161"/>
      <c r="G38" s="161"/>
      <c r="H38" s="137" t="str">
        <f t="shared" si="5"/>
        <v>-</v>
      </c>
      <c r="I38" s="1" t="str">
        <f>IF(ISERROR(VLOOKUP(H38,SIL!A:B,2,FALSE)),"",VLOOKUP(H38,SIL!A:B,2,FALSE))</f>
        <v/>
      </c>
      <c r="J38" s="1"/>
      <c r="K38" s="142">
        <f>IF(ISERROR(VLOOKUP(H38,SIL!A:C,3,FALSE)),0,VLOOKUP(H38,SIL!A:C,3,FALSE))</f>
        <v>0</v>
      </c>
      <c r="L38" s="142">
        <f t="shared" si="2"/>
        <v>0</v>
      </c>
      <c r="M38" s="143" t="s">
        <v>889</v>
      </c>
      <c r="N38" s="129"/>
      <c r="P38" s="176" t="str">
        <f t="shared" si="6"/>
        <v/>
      </c>
      <c r="Q38" s="200" t="str">
        <f t="shared" si="7"/>
        <v/>
      </c>
      <c r="R38" s="178" t="str">
        <f t="shared" si="8"/>
        <v/>
      </c>
      <c r="S38" s="176" t="str">
        <f t="shared" si="9"/>
        <v>Russian Federation</v>
      </c>
      <c r="T38" s="176" t="str">
        <f t="shared" si="10"/>
        <v/>
      </c>
      <c r="U38" s="176" t="str">
        <f t="shared" si="11"/>
        <v/>
      </c>
      <c r="V38" s="176" t="str">
        <f t="shared" si="12"/>
        <v/>
      </c>
      <c r="W38" s="176" t="str">
        <f t="shared" si="13"/>
        <v/>
      </c>
      <c r="X38" s="176" t="str">
        <f t="shared" si="14"/>
        <v/>
      </c>
      <c r="Y38" s="176" t="str">
        <f t="shared" si="15"/>
        <v/>
      </c>
      <c r="Z38" s="176" t="str">
        <f t="shared" si="16"/>
        <v/>
      </c>
      <c r="AB38" s="171" t="str">
        <f t="shared" si="17"/>
        <v/>
      </c>
      <c r="AC38" s="179" t="str">
        <f t="shared" si="18"/>
        <v/>
      </c>
      <c r="AD38" s="171"/>
      <c r="AE38" s="179" t="str">
        <f t="shared" si="19"/>
        <v/>
      </c>
      <c r="AF38" s="171" t="s">
        <v>143</v>
      </c>
      <c r="AG38" s="179" t="s">
        <v>148</v>
      </c>
      <c r="AH38" s="179" t="s">
        <v>129</v>
      </c>
      <c r="AI38" s="204" t="str">
        <f t="shared" si="20"/>
        <v/>
      </c>
      <c r="AJ38" s="179" t="str">
        <f t="shared" si="21"/>
        <v/>
      </c>
      <c r="AK38" s="204" t="str">
        <f t="shared" si="22"/>
        <v>KLRAZ</v>
      </c>
      <c r="AL38" s="184"/>
      <c r="AM38" s="164"/>
    </row>
    <row r="39" spans="1:99" s="7" customFormat="1" ht="13.2" x14ac:dyDescent="0.25">
      <c r="A39" s="2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5"/>
      <c r="O39" s="176"/>
      <c r="P39" s="176"/>
      <c r="Q39" s="200"/>
      <c r="R39" s="178"/>
      <c r="S39" s="176"/>
      <c r="T39" s="176"/>
      <c r="U39" s="176"/>
      <c r="V39" s="176"/>
      <c r="W39" s="176"/>
      <c r="X39" s="176"/>
      <c r="Y39" s="176"/>
      <c r="Z39" s="176"/>
      <c r="AA39" s="176"/>
      <c r="AB39" s="171"/>
      <c r="AC39" s="171"/>
      <c r="AD39" s="171"/>
      <c r="AE39" s="184"/>
      <c r="AF39" s="171"/>
      <c r="AG39" s="179"/>
      <c r="AH39" s="179"/>
      <c r="AI39" s="204"/>
      <c r="AJ39" s="179"/>
      <c r="AK39" s="204"/>
      <c r="AL39" s="184"/>
      <c r="AM39" s="164"/>
      <c r="AN39" s="164"/>
      <c r="AO39" s="164"/>
      <c r="AP39" s="164"/>
      <c r="AQ39" s="164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52"/>
      <c r="BI39" s="52"/>
      <c r="BJ39" s="52"/>
      <c r="BK39" s="52"/>
      <c r="BL39" s="52"/>
      <c r="BM39" s="52"/>
      <c r="BN39" s="52"/>
      <c r="BO39" s="52"/>
      <c r="BP39" s="52"/>
    </row>
    <row r="40" spans="1:99" ht="13.5" customHeight="1" x14ac:dyDescent="0.25">
      <c r="A40" s="131" t="s">
        <v>247</v>
      </c>
      <c r="B40" s="132" t="s">
        <v>215</v>
      </c>
      <c r="C40" s="132" t="s">
        <v>312</v>
      </c>
      <c r="D40" s="132" t="s">
        <v>310</v>
      </c>
      <c r="E40" s="146" t="s">
        <v>248</v>
      </c>
      <c r="F40" s="132" t="s">
        <v>313</v>
      </c>
      <c r="G40" s="132" t="s">
        <v>243</v>
      </c>
      <c r="H40" s="132" t="s">
        <v>168</v>
      </c>
      <c r="I40" s="249" t="s">
        <v>214</v>
      </c>
      <c r="J40" s="250"/>
      <c r="K40" s="133" t="s">
        <v>884</v>
      </c>
      <c r="L40" s="133" t="s">
        <v>885</v>
      </c>
      <c r="M40" s="134" t="s">
        <v>888</v>
      </c>
      <c r="N40" s="147" t="s">
        <v>241</v>
      </c>
      <c r="O40" s="176"/>
      <c r="P40" s="176" t="s">
        <v>239</v>
      </c>
      <c r="Q40" s="200" t="s">
        <v>314</v>
      </c>
      <c r="R40" s="178" t="s">
        <v>321</v>
      </c>
      <c r="S40" s="176" t="s">
        <v>315</v>
      </c>
      <c r="T40" s="176" t="s">
        <v>316</v>
      </c>
      <c r="U40" s="176" t="s">
        <v>317</v>
      </c>
      <c r="V40" s="176" t="s">
        <v>318</v>
      </c>
      <c r="W40" s="176" t="s">
        <v>319</v>
      </c>
      <c r="X40" s="176" t="s">
        <v>320</v>
      </c>
      <c r="Y40" s="176" t="s">
        <v>322</v>
      </c>
      <c r="Z40" s="176" t="s">
        <v>172</v>
      </c>
      <c r="AB40" s="171" t="s">
        <v>311</v>
      </c>
      <c r="AC40" s="179" t="s">
        <v>428</v>
      </c>
      <c r="AD40" s="171"/>
      <c r="AE40" s="179" t="s">
        <v>147</v>
      </c>
      <c r="AF40" s="171"/>
      <c r="AG40" s="179"/>
      <c r="AH40" s="179"/>
      <c r="AI40" s="204"/>
      <c r="AJ40" s="179"/>
      <c r="AK40" s="204" t="s">
        <v>230</v>
      </c>
      <c r="AL40" s="184"/>
      <c r="AM40" s="164"/>
      <c r="AN40" s="164"/>
      <c r="AO40" s="164"/>
      <c r="AP40" s="164"/>
      <c r="AR40" s="165"/>
      <c r="AS40" s="165"/>
      <c r="AT40" s="165"/>
      <c r="AU40" s="165"/>
      <c r="BH40" s="52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5"/>
      <c r="CS40" s="5"/>
      <c r="CT40" s="5"/>
      <c r="CU40" s="5"/>
    </row>
    <row r="41" spans="1:99" s="7" customFormat="1" ht="0.75" customHeight="1" x14ac:dyDescent="0.25">
      <c r="A41" s="23"/>
      <c r="B41" s="114"/>
      <c r="C41" s="19"/>
      <c r="D41" s="26"/>
      <c r="E41" s="26"/>
      <c r="F41" s="17"/>
      <c r="G41" s="17"/>
      <c r="H41" s="17"/>
      <c r="I41" s="17"/>
      <c r="J41" s="17"/>
      <c r="K41" s="17"/>
      <c r="L41" s="17"/>
      <c r="M41" s="17"/>
      <c r="N41" s="17"/>
      <c r="O41" s="176"/>
      <c r="P41" s="176"/>
      <c r="Q41" s="200"/>
      <c r="R41" s="178"/>
      <c r="S41" s="176"/>
      <c r="T41" s="176"/>
      <c r="U41" s="176"/>
      <c r="V41" s="176"/>
      <c r="W41" s="176"/>
      <c r="X41" s="176"/>
      <c r="Y41" s="176"/>
      <c r="Z41" s="176"/>
      <c r="AA41" s="176"/>
      <c r="AB41" s="171"/>
      <c r="AC41" s="171"/>
      <c r="AD41" s="171"/>
      <c r="AE41" s="184"/>
      <c r="AF41" s="171"/>
      <c r="AG41" s="179"/>
      <c r="AH41" s="179"/>
      <c r="AI41" s="204"/>
      <c r="AJ41" s="179"/>
      <c r="AK41" s="204"/>
      <c r="AL41" s="184"/>
      <c r="AM41" s="164"/>
      <c r="AN41" s="164"/>
      <c r="AO41" s="164"/>
      <c r="AP41" s="164"/>
      <c r="AQ41" s="164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52"/>
      <c r="BI41" s="52"/>
      <c r="BJ41" s="52"/>
      <c r="BK41" s="52"/>
      <c r="BL41" s="52"/>
      <c r="BM41" s="52"/>
      <c r="BN41" s="52"/>
      <c r="BO41" s="52"/>
      <c r="BP41" s="52"/>
    </row>
    <row r="42" spans="1:99" ht="13.5" customHeight="1" x14ac:dyDescent="0.25">
      <c r="A42" s="105">
        <v>2</v>
      </c>
      <c r="B42" s="106" t="s">
        <v>1753</v>
      </c>
      <c r="C42" s="109" t="str">
        <f>IF(ISBLANK(B42),"-","Licence Pack")</f>
        <v>Licence Pack</v>
      </c>
      <c r="D42" s="106" t="s">
        <v>310</v>
      </c>
      <c r="E42" s="150"/>
      <c r="F42" s="150"/>
      <c r="G42" s="150"/>
      <c r="H42" s="106" t="str">
        <f>IF(NOT(ISBLANK(E42)),AK42,"-")</f>
        <v>-</v>
      </c>
      <c r="I42" s="293" t="str">
        <f>IF(ISERROR(VLOOKUP(H42,SIL!A:B,2,FALSE)),"",VLOOKUP(H42,SIL!A:B,2,FALSE))</f>
        <v/>
      </c>
      <c r="J42" s="294"/>
      <c r="K42" s="111">
        <f>IF(ISERROR(VLOOKUP(H42,SIL!A:C,3,FALSE)),0,VLOOKUP(H42,SIL!A:C,3,FALSE))</f>
        <v>0</v>
      </c>
      <c r="L42" s="111">
        <f>ROUND(IF(ISNUMBER(K42),K42*E42,0),2)</f>
        <v>0</v>
      </c>
      <c r="M42" s="112" t="s">
        <v>889</v>
      </c>
      <c r="N42" s="129"/>
      <c r="O42" s="176"/>
      <c r="P42" s="176" t="str">
        <f>IF(NOT(ISBLANK($B$12)),$B$12,"")</f>
        <v/>
      </c>
      <c r="Q42" s="200" t="str">
        <f>IF(NOT(ISBLANK($H$6)),$H$6,"")</f>
        <v/>
      </c>
      <c r="R42" s="178" t="str">
        <f>IF(NOT(ISBLANK($H$7)),$H$7,"")</f>
        <v/>
      </c>
      <c r="S42" s="176" t="str">
        <f>IF(NOT(ISBLANK($H$8)),$H$8,"")</f>
        <v>Russian Federation</v>
      </c>
      <c r="T42" s="176" t="str">
        <f>IF(NOT(ISBLANK($H$9)),$H$9,"")</f>
        <v/>
      </c>
      <c r="U42" s="176" t="str">
        <f>IF(NOT(ISBLANK($H$10)),$H$10,"")</f>
        <v/>
      </c>
      <c r="V42" s="176" t="str">
        <f>IF(NOT(ISBLANK($H$11)),$H$11,"")</f>
        <v/>
      </c>
      <c r="W42" s="176" t="str">
        <f>IF(NOT(ISBLANK($H$12)),$H$12,"")</f>
        <v/>
      </c>
      <c r="X42" s="176" t="str">
        <f>IF(NOT(ISBLANK($H$13)),$H$13,"")</f>
        <v/>
      </c>
      <c r="Y42" s="176" t="str">
        <f>IF(NOT(ISBLANK($H$14)),$H$14,"")</f>
        <v/>
      </c>
      <c r="Z42" s="176" t="str">
        <f>IF(NOT(ISBLANK($H$15)),$H$15,"")</f>
        <v/>
      </c>
      <c r="AB42" s="171" t="str">
        <f>IF(NOT(ISBLANK($B$7)),$B$7,"")</f>
        <v/>
      </c>
      <c r="AC42" s="179" t="str">
        <f>IF(NOT(ISBLANK($H$16)),$H$16,"")</f>
        <v/>
      </c>
      <c r="AD42" s="171"/>
      <c r="AE42" s="179" t="str">
        <f>LEFT(B42,4)</f>
        <v>7966</v>
      </c>
      <c r="AF42" s="171" t="s">
        <v>143</v>
      </c>
      <c r="AG42" s="179" t="s">
        <v>149</v>
      </c>
      <c r="AH42" s="179" t="str">
        <f>IF(ISERROR(VLOOKUP(E42,'1'!$D$1:$F$19,3,TRUE)),"",VLOOKUP(E42,'1'!$D$1:$F$19,3,TRUE))</f>
        <v/>
      </c>
      <c r="AI42" s="204" t="str">
        <f t="shared" ref="AI42:AI43" si="27">LEFT(F42,1)</f>
        <v/>
      </c>
      <c r="AJ42" s="179" t="str">
        <f t="shared" ref="AJ42:AJ43" si="28">LEFT(G42,1)</f>
        <v/>
      </c>
      <c r="AK42" s="204" t="str">
        <f>CONCATENATE("KL",AE42,AF42,AG42,AH42,AI42,AJ42)</f>
        <v>KL7966RC</v>
      </c>
      <c r="AL42" s="184"/>
      <c r="AM42" s="164"/>
      <c r="AN42" s="164"/>
      <c r="AO42" s="164"/>
      <c r="AP42" s="164"/>
      <c r="AR42" s="165"/>
      <c r="AS42" s="165"/>
      <c r="AT42" s="165"/>
      <c r="AU42" s="165"/>
      <c r="BH42" s="52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5"/>
      <c r="CS42" s="5"/>
      <c r="CT42" s="5"/>
      <c r="CU42" s="5"/>
    </row>
    <row r="43" spans="1:99" ht="13.5" customHeight="1" x14ac:dyDescent="0.25">
      <c r="A43" s="105">
        <v>3</v>
      </c>
      <c r="B43" s="106" t="s">
        <v>1753</v>
      </c>
      <c r="C43" s="109" t="str">
        <f>IF(ISBLANK(B43),"-","Licence Pack")</f>
        <v>Licence Pack</v>
      </c>
      <c r="D43" s="106" t="s">
        <v>310</v>
      </c>
      <c r="E43" s="150"/>
      <c r="F43" s="150"/>
      <c r="G43" s="150"/>
      <c r="H43" s="106" t="str">
        <f>IF(NOT(ISBLANK(E43)),AK43,"-")</f>
        <v>-</v>
      </c>
      <c r="I43" s="4" t="str">
        <f>IF(ISERROR(VLOOKUP(H43,SIL!A:B,2,FALSE)),"",VLOOKUP(H43,SIL!A:B,2,FALSE))</f>
        <v/>
      </c>
      <c r="J43" s="3"/>
      <c r="K43" s="111">
        <f>IF(ISERROR(VLOOKUP(H43,SIL!A:C,3,FALSE)),0,VLOOKUP(H43,SIL!A:C,3,FALSE))</f>
        <v>0</v>
      </c>
      <c r="L43" s="111">
        <f>ROUND(IF(ISNUMBER(K43),K43*E43,0),2)</f>
        <v>0</v>
      </c>
      <c r="M43" s="112" t="s">
        <v>889</v>
      </c>
      <c r="N43" s="129"/>
      <c r="O43" s="176"/>
      <c r="P43" s="176" t="str">
        <f>IF(NOT(ISBLANK($B$12)),$B$12,"")</f>
        <v/>
      </c>
      <c r="Q43" s="200" t="str">
        <f>IF(NOT(ISBLANK($H$6)),$H$6,"")</f>
        <v/>
      </c>
      <c r="R43" s="178" t="str">
        <f>IF(NOT(ISBLANK($H$7)),$H$7,"")</f>
        <v/>
      </c>
      <c r="S43" s="176" t="str">
        <f>IF(NOT(ISBLANK($H$8)),$H$8,"")</f>
        <v>Russian Federation</v>
      </c>
      <c r="T43" s="176" t="str">
        <f>IF(NOT(ISBLANK($H$9)),$H$9,"")</f>
        <v/>
      </c>
      <c r="U43" s="176" t="str">
        <f>IF(NOT(ISBLANK($H$10)),$H$10,"")</f>
        <v/>
      </c>
      <c r="V43" s="176" t="str">
        <f>IF(NOT(ISBLANK($H$11)),$H$11,"")</f>
        <v/>
      </c>
      <c r="W43" s="176" t="str">
        <f>IF(NOT(ISBLANK($H$12)),$H$12,"")</f>
        <v/>
      </c>
      <c r="X43" s="176" t="str">
        <f>IF(NOT(ISBLANK($H$13)),$H$13,"")</f>
        <v/>
      </c>
      <c r="Y43" s="176" t="str">
        <f>IF(NOT(ISBLANK($H$14)),$H$14,"")</f>
        <v/>
      </c>
      <c r="Z43" s="176" t="str">
        <f>IF(NOT(ISBLANK($H$15)),$H$15,"")</f>
        <v/>
      </c>
      <c r="AB43" s="171" t="str">
        <f>IF(NOT(ISBLANK($B$7)),$B$7,"")</f>
        <v/>
      </c>
      <c r="AC43" s="179" t="str">
        <f>IF(NOT(ISBLANK($H$16)),$H$16,"")</f>
        <v/>
      </c>
      <c r="AD43" s="171"/>
      <c r="AE43" s="179" t="str">
        <f>LEFT(B43,4)</f>
        <v>7966</v>
      </c>
      <c r="AF43" s="171" t="s">
        <v>143</v>
      </c>
      <c r="AG43" s="179" t="s">
        <v>149</v>
      </c>
      <c r="AH43" s="179" t="str">
        <f>IF(ISERROR(VLOOKUP(E43,'1'!$D$1:$F$19,3,TRUE)),"",VLOOKUP(E43,'1'!$D$1:$F$19,3,TRUE))</f>
        <v/>
      </c>
      <c r="AI43" s="204" t="str">
        <f t="shared" si="27"/>
        <v/>
      </c>
      <c r="AJ43" s="179" t="str">
        <f t="shared" si="28"/>
        <v/>
      </c>
      <c r="AK43" s="204" t="str">
        <f>CONCATENATE("KL",AE43,AF43,AG43,AH43,AI43,AJ43)</f>
        <v>KL7966RC</v>
      </c>
      <c r="AL43" s="184"/>
      <c r="AM43" s="164"/>
      <c r="AN43" s="164"/>
      <c r="AO43" s="164"/>
      <c r="AP43" s="164"/>
      <c r="AR43" s="165"/>
      <c r="AS43" s="165"/>
      <c r="AT43" s="165"/>
      <c r="AU43" s="165"/>
      <c r="BH43" s="52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5"/>
      <c r="CS43" s="5"/>
      <c r="CT43" s="5"/>
      <c r="CU43" s="5"/>
    </row>
    <row r="44" spans="1:99" s="7" customFormat="1" ht="13.2" x14ac:dyDescent="0.25">
      <c r="A44" s="251" t="s">
        <v>4091</v>
      </c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176"/>
      <c r="P44" s="176"/>
      <c r="Q44" s="200"/>
      <c r="R44" s="178"/>
      <c r="S44" s="176"/>
      <c r="T44" s="176"/>
      <c r="U44" s="176"/>
      <c r="V44" s="176"/>
      <c r="W44" s="176"/>
      <c r="X44" s="176"/>
      <c r="Y44" s="176"/>
      <c r="Z44" s="176"/>
      <c r="AA44" s="176"/>
      <c r="AB44" s="171"/>
      <c r="AC44" s="171"/>
      <c r="AD44" s="171"/>
      <c r="AE44" s="184"/>
      <c r="AF44" s="171"/>
      <c r="AG44" s="179"/>
      <c r="AH44" s="179"/>
      <c r="AI44" s="204"/>
      <c r="AJ44" s="179"/>
      <c r="AK44" s="204"/>
      <c r="AL44" s="184"/>
      <c r="AM44" s="164"/>
      <c r="AN44" s="164"/>
      <c r="AO44" s="164"/>
      <c r="AP44" s="164"/>
      <c r="AQ44" s="164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52"/>
      <c r="BI44" s="52"/>
      <c r="BJ44" s="52"/>
      <c r="BK44" s="52"/>
      <c r="BL44" s="52"/>
      <c r="BM44" s="52"/>
      <c r="BN44" s="52"/>
      <c r="BO44" s="52"/>
      <c r="BP44" s="52"/>
    </row>
    <row r="45" spans="1:99" s="7" customFormat="1" ht="13.2" x14ac:dyDescent="0.25">
      <c r="A45" s="99" t="s">
        <v>247</v>
      </c>
      <c r="B45" s="100" t="s">
        <v>215</v>
      </c>
      <c r="C45" s="100" t="s">
        <v>312</v>
      </c>
      <c r="D45" s="100" t="s">
        <v>310</v>
      </c>
      <c r="E45" s="103" t="s">
        <v>248</v>
      </c>
      <c r="F45" s="100" t="s">
        <v>313</v>
      </c>
      <c r="G45" s="100" t="s">
        <v>243</v>
      </c>
      <c r="H45" s="100" t="s">
        <v>168</v>
      </c>
      <c r="I45" s="247" t="s">
        <v>214</v>
      </c>
      <c r="J45" s="248"/>
      <c r="K45" s="101" t="s">
        <v>884</v>
      </c>
      <c r="L45" s="101" t="s">
        <v>885</v>
      </c>
      <c r="M45" s="102" t="s">
        <v>1754</v>
      </c>
      <c r="N45" s="104" t="s">
        <v>241</v>
      </c>
      <c r="O45" s="176"/>
      <c r="P45" s="176" t="s">
        <v>239</v>
      </c>
      <c r="Q45" s="200" t="s">
        <v>314</v>
      </c>
      <c r="R45" s="178" t="s">
        <v>321</v>
      </c>
      <c r="S45" s="176" t="s">
        <v>315</v>
      </c>
      <c r="T45" s="176" t="s">
        <v>316</v>
      </c>
      <c r="U45" s="176" t="s">
        <v>317</v>
      </c>
      <c r="V45" s="176" t="s">
        <v>318</v>
      </c>
      <c r="W45" s="176" t="s">
        <v>319</v>
      </c>
      <c r="X45" s="176" t="s">
        <v>320</v>
      </c>
      <c r="Y45" s="176" t="s">
        <v>322</v>
      </c>
      <c r="Z45" s="176" t="s">
        <v>172</v>
      </c>
      <c r="AA45" s="176"/>
      <c r="AB45" s="171" t="s">
        <v>311</v>
      </c>
      <c r="AC45" s="171" t="s">
        <v>428</v>
      </c>
      <c r="AD45" s="171"/>
      <c r="AE45" s="184" t="s">
        <v>147</v>
      </c>
      <c r="AF45" s="171"/>
      <c r="AG45" s="179"/>
      <c r="AH45" s="179"/>
      <c r="AI45" s="204"/>
      <c r="AJ45" s="179"/>
      <c r="AK45" s="204" t="s">
        <v>230</v>
      </c>
      <c r="AL45" s="184"/>
      <c r="AM45" s="164"/>
      <c r="AN45" s="164"/>
      <c r="AO45" s="164"/>
      <c r="AP45" s="164"/>
      <c r="AQ45" s="164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52"/>
      <c r="BI45" s="52"/>
      <c r="BJ45" s="52"/>
      <c r="BK45" s="52"/>
      <c r="BL45" s="52"/>
      <c r="BM45" s="52"/>
      <c r="BN45" s="52"/>
      <c r="BO45" s="52"/>
      <c r="BP45" s="52"/>
    </row>
    <row r="46" spans="1:99" s="7" customFormat="1" ht="13.2" x14ac:dyDescent="0.25">
      <c r="A46" s="105">
        <v>2</v>
      </c>
      <c r="B46" s="151"/>
      <c r="C46" s="109" t="str">
        <f>IF(ISBLANK(B46),"-","Certificate")</f>
        <v>-</v>
      </c>
      <c r="D46" s="106" t="s">
        <v>310</v>
      </c>
      <c r="E46" s="150"/>
      <c r="F46" s="150"/>
      <c r="G46" s="110" t="s">
        <v>310</v>
      </c>
      <c r="H46" s="106" t="str">
        <f>IF(NOT(ISBLANK(E46)),AK46,"-")</f>
        <v>-</v>
      </c>
      <c r="I46" s="246" t="str">
        <f>IF(ISERROR(VLOOKUP(H46,SIL!A:B,2,FALSE)),"",VLOOKUP(H46,SIL!A:B,2,FALSE))</f>
        <v/>
      </c>
      <c r="J46" s="246"/>
      <c r="K46" s="111">
        <f>IF(ISERROR(VLOOKUP(H46,SIL!A:C,3,FALSE)),0,VLOOKUP(H46,SIL!A:C,3,FALSE))*1.2</f>
        <v>0</v>
      </c>
      <c r="L46" s="111">
        <f>ROUND(IF(ISNUMBER(K46),K46*1,0),2)</f>
        <v>0</v>
      </c>
      <c r="M46" s="113">
        <f>ROUND(L46/1.2*0.2,2)</f>
        <v>0</v>
      </c>
      <c r="N46" s="129"/>
      <c r="O46" s="176"/>
      <c r="P46" s="176" t="str">
        <f>IF(NOT(ISBLANK($B$12)),$B$12,"")</f>
        <v/>
      </c>
      <c r="Q46" s="200" t="str">
        <f>IF(NOT(ISBLANK($H$6)),$H$6,"")</f>
        <v/>
      </c>
      <c r="R46" s="178" t="str">
        <f>IF(NOT(ISBLANK($H$7)),$H$7,"")</f>
        <v/>
      </c>
      <c r="S46" s="176" t="str">
        <f>IF(NOT(ISBLANK($H$8)),$H$8,"")</f>
        <v>Russian Federation</v>
      </c>
      <c r="T46" s="176" t="str">
        <f>IF(NOT(ISBLANK($H$9)),$H$9,"")</f>
        <v/>
      </c>
      <c r="U46" s="176" t="str">
        <f>IF(NOT(ISBLANK($H$10)),$H$10,"")</f>
        <v/>
      </c>
      <c r="V46" s="176" t="str">
        <f>IF(NOT(ISBLANK($H$11)),$H$11,"")</f>
        <v/>
      </c>
      <c r="W46" s="176" t="str">
        <f>IF(NOT(ISBLANK($H$12)),$H$12,"")</f>
        <v/>
      </c>
      <c r="X46" s="176" t="str">
        <f>IF(NOT(ISBLANK($H$13)),$H$13,"")</f>
        <v/>
      </c>
      <c r="Y46" s="176" t="str">
        <f>IF(NOT(ISBLANK($H$14)),$H$14,"")</f>
        <v/>
      </c>
      <c r="Z46" s="176" t="str">
        <f>IF(NOT(ISBLANK($H$15)),$H$15,"")</f>
        <v/>
      </c>
      <c r="AA46" s="176"/>
      <c r="AB46" s="171" t="str">
        <f>IF(NOT(ISBLANK($B$7)),$B$7,"")</f>
        <v/>
      </c>
      <c r="AC46" s="171" t="str">
        <f>IF(NOT(ISBLANK($H$16)),$H$16,"")</f>
        <v/>
      </c>
      <c r="AD46" s="171"/>
      <c r="AE46" s="184" t="str">
        <f>LEFT(B46,4)</f>
        <v/>
      </c>
      <c r="AF46" s="171" t="s">
        <v>143</v>
      </c>
      <c r="AG46" s="179" t="s">
        <v>887</v>
      </c>
      <c r="AH46" s="179" t="s">
        <v>129</v>
      </c>
      <c r="AI46" s="204" t="str">
        <f>LEFT(F46,1)</f>
        <v/>
      </c>
      <c r="AJ46" s="179" t="s">
        <v>129</v>
      </c>
      <c r="AK46" s="204" t="str">
        <f>CONCATENATE("KL",AE46,AF46,AG46,AH46,AI46,AJ46)</f>
        <v>KLRLZZ</v>
      </c>
      <c r="AL46" s="184"/>
      <c r="AM46" s="164"/>
      <c r="AN46" s="164"/>
      <c r="AO46" s="164"/>
      <c r="AP46" s="164"/>
      <c r="AQ46" s="164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52"/>
      <c r="BI46" s="52"/>
      <c r="BJ46" s="52"/>
      <c r="BK46" s="52"/>
      <c r="BL46" s="52"/>
      <c r="BM46" s="52"/>
      <c r="BN46" s="52"/>
      <c r="BO46" s="52"/>
      <c r="BP46" s="52"/>
    </row>
    <row r="47" spans="1:99" s="7" customFormat="1" ht="13.2" x14ac:dyDescent="0.25">
      <c r="A47" s="251" t="s">
        <v>4092</v>
      </c>
      <c r="B47" s="252"/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176"/>
      <c r="P47" s="176"/>
      <c r="Q47" s="200"/>
      <c r="R47" s="178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84"/>
      <c r="AF47" s="171"/>
      <c r="AG47" s="179"/>
      <c r="AH47" s="179"/>
      <c r="AI47" s="204"/>
      <c r="AJ47" s="179"/>
      <c r="AK47" s="204"/>
      <c r="AL47" s="176"/>
      <c r="AM47" s="164"/>
      <c r="AN47" s="164"/>
      <c r="AO47" s="164"/>
      <c r="AP47" s="164"/>
      <c r="AQ47" s="164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52"/>
      <c r="BI47" s="52"/>
      <c r="BJ47" s="52"/>
      <c r="BK47" s="52"/>
      <c r="BL47" s="52"/>
      <c r="BM47" s="52"/>
      <c r="BN47" s="52"/>
      <c r="BO47" s="52"/>
      <c r="BP47" s="52"/>
    </row>
    <row r="48" spans="1:99" s="7" customFormat="1" ht="13.2" x14ac:dyDescent="0.2">
      <c r="A48" s="99" t="s">
        <v>247</v>
      </c>
      <c r="B48" s="100" t="s">
        <v>215</v>
      </c>
      <c r="C48" s="100" t="s">
        <v>312</v>
      </c>
      <c r="D48" s="100" t="s">
        <v>310</v>
      </c>
      <c r="E48" s="103" t="s">
        <v>248</v>
      </c>
      <c r="F48" s="100" t="s">
        <v>313</v>
      </c>
      <c r="G48" s="100" t="s">
        <v>243</v>
      </c>
      <c r="H48" s="100" t="s">
        <v>168</v>
      </c>
      <c r="I48" s="247" t="s">
        <v>214</v>
      </c>
      <c r="J48" s="248"/>
      <c r="K48" s="101" t="s">
        <v>884</v>
      </c>
      <c r="L48" s="101" t="s">
        <v>885</v>
      </c>
      <c r="M48" s="107" t="s">
        <v>888</v>
      </c>
      <c r="N48" s="108" t="s">
        <v>241</v>
      </c>
      <c r="O48" s="188"/>
      <c r="P48" s="188" t="s">
        <v>239</v>
      </c>
      <c r="Q48" s="206" t="s">
        <v>314</v>
      </c>
      <c r="R48" s="190" t="s">
        <v>321</v>
      </c>
      <c r="S48" s="188" t="s">
        <v>315</v>
      </c>
      <c r="T48" s="188" t="s">
        <v>316</v>
      </c>
      <c r="U48" s="188" t="s">
        <v>317</v>
      </c>
      <c r="V48" s="188" t="s">
        <v>318</v>
      </c>
      <c r="W48" s="188" t="s">
        <v>319</v>
      </c>
      <c r="X48" s="188" t="s">
        <v>320</v>
      </c>
      <c r="Y48" s="188" t="s">
        <v>322</v>
      </c>
      <c r="Z48" s="188" t="s">
        <v>172</v>
      </c>
      <c r="AA48" s="176"/>
      <c r="AB48" s="188" t="s">
        <v>311</v>
      </c>
      <c r="AC48" s="188" t="s">
        <v>428</v>
      </c>
      <c r="AD48" s="188"/>
      <c r="AE48" s="207" t="s">
        <v>147</v>
      </c>
      <c r="AF48" s="208"/>
      <c r="AG48" s="209"/>
      <c r="AH48" s="209"/>
      <c r="AI48" s="210"/>
      <c r="AJ48" s="209"/>
      <c r="AK48" s="210" t="s">
        <v>230</v>
      </c>
      <c r="AL48" s="212"/>
      <c r="AM48" s="164"/>
      <c r="AN48" s="164"/>
      <c r="AO48" s="164"/>
      <c r="AP48" s="164"/>
      <c r="AQ48" s="164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52"/>
      <c r="BI48" s="52"/>
      <c r="BJ48" s="52"/>
      <c r="BK48" s="52"/>
      <c r="BL48" s="52"/>
      <c r="BM48" s="52"/>
      <c r="BN48" s="52"/>
      <c r="BO48" s="52"/>
      <c r="BP48" s="52"/>
    </row>
    <row r="49" spans="1:99" s="7" customFormat="1" ht="13.2" x14ac:dyDescent="0.25">
      <c r="A49" s="105">
        <v>1</v>
      </c>
      <c r="B49" s="151"/>
      <c r="C49" s="116" t="str">
        <f>IF(ISBLANK(B49),"-","Traffic Licence")</f>
        <v>-</v>
      </c>
      <c r="D49" s="106" t="s">
        <v>310</v>
      </c>
      <c r="E49" s="150"/>
      <c r="F49" s="150"/>
      <c r="G49" s="150"/>
      <c r="H49" s="106" t="str">
        <f>IF(NOT(ISBLANK(E49)),AK49,"-")</f>
        <v>-</v>
      </c>
      <c r="I49" s="246" t="str">
        <f>IF(ISERROR(VLOOKUP(H49,SIL!A:B,2,FALSE)),"",VLOOKUP(H49,SIL!A:B,2,FALSE))</f>
        <v/>
      </c>
      <c r="J49" s="246"/>
      <c r="K49" s="111">
        <f>IF(ISERROR(VLOOKUP(H49,SIL!A:C,3,FALSE)),0,VLOOKUP(H49,SIL!A:C,3,FALSE))</f>
        <v>0</v>
      </c>
      <c r="L49" s="111">
        <f>ROUND(IF(ISNUMBER(K49),K49*E49,0),2)</f>
        <v>0</v>
      </c>
      <c r="M49" s="112" t="s">
        <v>889</v>
      </c>
      <c r="N49" s="129"/>
      <c r="O49" s="176"/>
      <c r="P49" s="176" t="str">
        <f>IF(NOT(ISBLANK($B$12)),$B$12,"")</f>
        <v/>
      </c>
      <c r="Q49" s="200" t="str">
        <f>IF(NOT(ISBLANK($H$6)),$H$6,"")</f>
        <v/>
      </c>
      <c r="R49" s="178" t="str">
        <f>IF(NOT(ISBLANK($H$7)),$H$7,"")</f>
        <v/>
      </c>
      <c r="S49" s="176" t="str">
        <f>IF(NOT(ISBLANK($H$8)),$H$8,"")</f>
        <v>Russian Federation</v>
      </c>
      <c r="T49" s="176" t="str">
        <f>IF(NOT(ISBLANK($H$9)),$H$9,"")</f>
        <v/>
      </c>
      <c r="U49" s="176" t="str">
        <f>IF(NOT(ISBLANK($H$10)),$H$10,"")</f>
        <v/>
      </c>
      <c r="V49" s="176" t="str">
        <f>IF(NOT(ISBLANK($H$11)),$H$11,"")</f>
        <v/>
      </c>
      <c r="W49" s="176" t="str">
        <f>IF(NOT(ISBLANK($H$12)),$H$12,"")</f>
        <v/>
      </c>
      <c r="X49" s="176" t="str">
        <f>IF(NOT(ISBLANK($H$13)),$H$13,"")</f>
        <v/>
      </c>
      <c r="Y49" s="176" t="str">
        <f>IF(NOT(ISBLANK($H$14)),$H$14,"")</f>
        <v/>
      </c>
      <c r="Z49" s="176" t="str">
        <f>IF(NOT(ISBLANK($H$15)),$H$15,"")</f>
        <v/>
      </c>
      <c r="AA49" s="176"/>
      <c r="AB49" s="171" t="str">
        <f>IF(NOT(ISBLANK($B$7)),$B$7,"")</f>
        <v/>
      </c>
      <c r="AC49" s="179" t="str">
        <f>IF(NOT(ISBLANK($H$16)),$H$16,"")</f>
        <v/>
      </c>
      <c r="AD49" s="171"/>
      <c r="AE49" s="184" t="str">
        <f>LEFT(B49,4)</f>
        <v/>
      </c>
      <c r="AF49" s="171" t="s">
        <v>143</v>
      </c>
      <c r="AG49" s="179" t="s">
        <v>154</v>
      </c>
      <c r="AH49" s="179" t="str">
        <f>IF(ISERROR(VLOOKUP(E49,'1'!$D$22:$F$32,3,TRUE)),"",VLOOKUP(E49,'1'!$D$22:$F$32,3,TRUE))</f>
        <v/>
      </c>
      <c r="AI49" s="204" t="str">
        <f>LEFT(F49,1)</f>
        <v/>
      </c>
      <c r="AJ49" s="179" t="str">
        <f>LEFT(G49,1)</f>
        <v/>
      </c>
      <c r="AK49" s="204" t="str">
        <f>CONCATENATE("KL",AE49,AF49,AG49,AH49,AI49,AJ49)</f>
        <v>KLRQ</v>
      </c>
      <c r="AL49" s="184"/>
      <c r="AM49" s="164"/>
      <c r="AN49" s="164"/>
      <c r="AO49" s="164"/>
      <c r="AP49" s="164"/>
      <c r="AQ49" s="164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52"/>
      <c r="BI49" s="52"/>
      <c r="BJ49" s="52"/>
      <c r="BK49" s="52"/>
      <c r="BL49" s="52"/>
      <c r="BM49" s="52"/>
      <c r="BN49" s="52"/>
      <c r="BO49" s="52"/>
      <c r="BP49" s="52"/>
    </row>
    <row r="50" spans="1:99" s="44" customFormat="1" ht="13.2" x14ac:dyDescent="0.25">
      <c r="A50" s="251" t="s">
        <v>4093</v>
      </c>
      <c r="B50" s="252"/>
      <c r="C50" s="252"/>
      <c r="D50" s="252"/>
      <c r="E50" s="252"/>
      <c r="F50" s="252"/>
      <c r="G50" s="252"/>
      <c r="H50" s="252"/>
      <c r="I50" s="252"/>
      <c r="J50" s="252"/>
      <c r="K50" s="252"/>
      <c r="L50" s="252"/>
      <c r="M50" s="252"/>
      <c r="N50" s="252"/>
      <c r="O50" s="197"/>
      <c r="P50" s="194"/>
      <c r="Q50" s="194"/>
      <c r="R50" s="195"/>
      <c r="S50" s="194"/>
      <c r="T50" s="194"/>
      <c r="U50" s="194"/>
      <c r="V50" s="194"/>
      <c r="W50" s="194"/>
      <c r="X50" s="194"/>
      <c r="Y50" s="194"/>
      <c r="Z50" s="194"/>
      <c r="AA50" s="194"/>
      <c r="AB50" s="196"/>
      <c r="AC50" s="197"/>
      <c r="AD50" s="196"/>
      <c r="AE50" s="217"/>
      <c r="AF50" s="196"/>
      <c r="AG50" s="197"/>
      <c r="AH50" s="197"/>
      <c r="AI50" s="197"/>
      <c r="AJ50" s="197"/>
      <c r="AK50" s="197"/>
      <c r="AL50" s="194"/>
      <c r="AM50" s="198"/>
      <c r="AN50" s="198"/>
      <c r="AO50" s="198"/>
      <c r="AP50" s="198"/>
      <c r="AQ50" s="198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</row>
    <row r="51" spans="1:99" s="96" customFormat="1" ht="13.2" x14ac:dyDescent="0.25">
      <c r="A51" s="295" t="s">
        <v>880</v>
      </c>
      <c r="B51" s="295"/>
      <c r="C51" s="295"/>
      <c r="D51" s="295"/>
      <c r="E51" s="295"/>
      <c r="F51" s="295"/>
      <c r="G51" s="295"/>
      <c r="H51" s="295"/>
      <c r="I51" s="295"/>
      <c r="J51" s="295"/>
      <c r="K51" s="295"/>
      <c r="L51" s="295"/>
      <c r="M51" s="295"/>
      <c r="N51" s="296"/>
      <c r="O51" s="199"/>
      <c r="P51" s="176" t="str">
        <f t="shared" ref="P51" si="29">IF(NOT(ISBLANK($B$12)),$B$12,"")</f>
        <v/>
      </c>
      <c r="Q51" s="200" t="str">
        <f t="shared" ref="Q51" si="30">IF(NOT(ISBLANK($H$6)),$H$6,"")</f>
        <v/>
      </c>
      <c r="R51" s="178" t="str">
        <f t="shared" ref="R51" si="31">IF(NOT(ISBLANK($H$7)),$H$7,"")</f>
        <v/>
      </c>
      <c r="S51" s="176"/>
      <c r="T51" s="176" t="str">
        <f t="shared" ref="T51" si="32">IF(NOT(ISBLANK($H$9)),$H$9,"")</f>
        <v/>
      </c>
      <c r="U51" s="176" t="str">
        <f t="shared" ref="U51" si="33">IF(NOT(ISBLANK($H$10)),$H$10,"")</f>
        <v/>
      </c>
      <c r="V51" s="176" t="str">
        <f t="shared" ref="V51" si="34">IF(NOT(ISBLANK($H$11)),$H$11,"")</f>
        <v/>
      </c>
      <c r="W51" s="176" t="str">
        <f t="shared" ref="W51" si="35">IF(NOT(ISBLANK($H$12)),$H$12,"")</f>
        <v/>
      </c>
      <c r="X51" s="176" t="str">
        <f t="shared" ref="X51" si="36">IF(NOT(ISBLANK($H$13)),$H$13,"")</f>
        <v/>
      </c>
      <c r="Y51" s="176" t="str">
        <f t="shared" ref="Y51" si="37">IF(NOT(ISBLANK($H$14)),$H$14,"")</f>
        <v/>
      </c>
      <c r="Z51" s="176" t="str">
        <f t="shared" ref="Z51" si="38">IF(NOT(ISBLANK($H$15)),$H$15,"")</f>
        <v/>
      </c>
      <c r="AA51" s="176"/>
      <c r="AB51" s="171" t="str">
        <f t="shared" ref="AB51" si="39">IF(NOT(ISBLANK($B$7)),$B$7,"")</f>
        <v/>
      </c>
      <c r="AC51" s="179" t="str">
        <f t="shared" ref="AC51" si="40">IF(NOT(ISBLANK($H$16)),$H$16,"")</f>
        <v/>
      </c>
      <c r="AD51" s="171"/>
      <c r="AE51" s="184" t="str">
        <f t="shared" ref="AE51" si="41">LEFT(B51,4)</f>
        <v/>
      </c>
      <c r="AF51" s="171"/>
      <c r="AG51" s="179"/>
      <c r="AH51" s="179"/>
      <c r="AI51" s="204" t="str">
        <f t="shared" ref="AI51" si="42">LEFT(F51,1)</f>
        <v/>
      </c>
      <c r="AJ51" s="179"/>
      <c r="AK51" s="204"/>
      <c r="AL51" s="184"/>
      <c r="AM51" s="164"/>
      <c r="AN51" s="205"/>
      <c r="AO51" s="205"/>
      <c r="AP51" s="205"/>
      <c r="AQ51" s="205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74"/>
      <c r="BD51" s="174"/>
      <c r="BE51" s="174"/>
      <c r="BF51" s="174"/>
      <c r="BG51" s="174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  <c r="BX51" s="95"/>
      <c r="BY51" s="95"/>
      <c r="BZ51" s="95"/>
      <c r="CA51" s="95"/>
      <c r="CB51" s="95"/>
      <c r="CC51" s="95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</row>
    <row r="52" spans="1:99" s="27" customFormat="1" ht="13.2" x14ac:dyDescent="0.2">
      <c r="A52" s="99" t="s">
        <v>247</v>
      </c>
      <c r="B52" s="100" t="s">
        <v>215</v>
      </c>
      <c r="C52" s="100" t="s">
        <v>312</v>
      </c>
      <c r="D52" s="100" t="s">
        <v>310</v>
      </c>
      <c r="E52" s="103" t="s">
        <v>248</v>
      </c>
      <c r="F52" s="100" t="s">
        <v>313</v>
      </c>
      <c r="G52" s="100" t="s">
        <v>243</v>
      </c>
      <c r="H52" s="100" t="s">
        <v>168</v>
      </c>
      <c r="I52" s="297" t="s">
        <v>214</v>
      </c>
      <c r="J52" s="298"/>
      <c r="K52" s="101" t="s">
        <v>884</v>
      </c>
      <c r="L52" s="101" t="s">
        <v>885</v>
      </c>
      <c r="M52" s="107" t="s">
        <v>1754</v>
      </c>
      <c r="N52" s="104" t="s">
        <v>241</v>
      </c>
      <c r="O52" s="176"/>
      <c r="P52" s="188" t="s">
        <v>239</v>
      </c>
      <c r="Q52" s="206" t="s">
        <v>314</v>
      </c>
      <c r="R52" s="190" t="s">
        <v>321</v>
      </c>
      <c r="S52" s="188" t="s">
        <v>315</v>
      </c>
      <c r="T52" s="188" t="s">
        <v>316</v>
      </c>
      <c r="U52" s="188" t="s">
        <v>317</v>
      </c>
      <c r="V52" s="188" t="s">
        <v>318</v>
      </c>
      <c r="W52" s="188" t="s">
        <v>319</v>
      </c>
      <c r="X52" s="188" t="s">
        <v>320</v>
      </c>
      <c r="Y52" s="188" t="s">
        <v>322</v>
      </c>
      <c r="Z52" s="188" t="s">
        <v>172</v>
      </c>
      <c r="AA52" s="176"/>
      <c r="AB52" s="188" t="s">
        <v>311</v>
      </c>
      <c r="AC52" s="188" t="s">
        <v>428</v>
      </c>
      <c r="AD52" s="188"/>
      <c r="AE52" s="207" t="s">
        <v>147</v>
      </c>
      <c r="AF52" s="208"/>
      <c r="AG52" s="209"/>
      <c r="AH52" s="209"/>
      <c r="AI52" s="210"/>
      <c r="AJ52" s="209"/>
      <c r="AK52" s="210" t="s">
        <v>230</v>
      </c>
      <c r="AL52" s="212"/>
      <c r="AM52" s="164"/>
      <c r="AN52" s="176"/>
      <c r="AO52" s="176"/>
      <c r="AP52" s="176"/>
      <c r="AQ52" s="17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53"/>
      <c r="BI52" s="53"/>
      <c r="BJ52" s="53"/>
      <c r="BK52" s="53"/>
      <c r="BL52" s="53"/>
      <c r="BM52" s="53"/>
      <c r="BN52" s="53"/>
      <c r="BO52" s="53"/>
      <c r="BP52" s="53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</row>
    <row r="53" spans="1:99" s="27" customFormat="1" ht="13.5" customHeight="1" x14ac:dyDescent="0.25">
      <c r="A53" s="105">
        <v>1</v>
      </c>
      <c r="B53" s="151"/>
      <c r="C53" s="116" t="str">
        <f>IF(ISBLANK(B53),"-","Media Pack")</f>
        <v>-</v>
      </c>
      <c r="D53" s="106" t="s">
        <v>310</v>
      </c>
      <c r="E53" s="152"/>
      <c r="F53" s="106" t="str">
        <f>IF(ISBLANK(B53),"-","-")</f>
        <v>-</v>
      </c>
      <c r="G53" s="106" t="s">
        <v>310</v>
      </c>
      <c r="H53" s="106" t="str">
        <f>IF(NOT(ISBLANK(E53)),AK53,"-")</f>
        <v>-</v>
      </c>
      <c r="I53" s="246" t="str">
        <f>IF(ISERROR(VLOOKUP(H53,SIL!A:B,2,FALSE)),"",VLOOKUP(H53,SIL!A:B,2,FALSE))</f>
        <v/>
      </c>
      <c r="J53" s="246"/>
      <c r="K53" s="111">
        <f>IF(ISERROR(VLOOKUP(H53,SIL!$A:$C,3,FALSE)),0,VLOOKUP(H53,SIL!$A:$C,3,FALSE))*1.2</f>
        <v>0</v>
      </c>
      <c r="L53" s="111">
        <f>ROUND(IF(ISNUMBER(K53),K53*E53,0),2)</f>
        <v>0</v>
      </c>
      <c r="M53" s="111">
        <f>ROUND(L53/1.2*0.2,2)</f>
        <v>0</v>
      </c>
      <c r="N53" s="106"/>
      <c r="O53" s="176"/>
      <c r="P53" s="176" t="str">
        <f t="shared" ref="P53:P55" si="43">IF(NOT(ISBLANK($B$12)),$B$12,"")</f>
        <v/>
      </c>
      <c r="Q53" s="200" t="str">
        <f t="shared" ref="Q53:Q55" si="44">IF(NOT(ISBLANK($H$6)),$H$6,"")</f>
        <v/>
      </c>
      <c r="R53" s="178" t="str">
        <f t="shared" ref="R53:R55" si="45">IF(NOT(ISBLANK($H$7)),$H$7,"")</f>
        <v/>
      </c>
      <c r="S53" s="176" t="str">
        <f t="shared" ref="S53:S55" si="46">IF(NOT(ISBLANK($H$8)),$H$8,"")</f>
        <v>Russian Federation</v>
      </c>
      <c r="T53" s="176" t="str">
        <f t="shared" ref="T53:T55" si="47">IF(NOT(ISBLANK($H$9)),$H$9,"")</f>
        <v/>
      </c>
      <c r="U53" s="176" t="str">
        <f t="shared" ref="U53:U55" si="48">IF(NOT(ISBLANK($H$10)),$H$10,"")</f>
        <v/>
      </c>
      <c r="V53" s="176" t="str">
        <f t="shared" ref="V53:V55" si="49">IF(NOT(ISBLANK($H$11)),$H$11,"")</f>
        <v/>
      </c>
      <c r="W53" s="176" t="str">
        <f t="shared" ref="W53:W55" si="50">IF(NOT(ISBLANK($H$12)),$H$12,"")</f>
        <v/>
      </c>
      <c r="X53" s="176" t="str">
        <f t="shared" ref="X53:X55" si="51">IF(NOT(ISBLANK($H$13)),$H$13,"")</f>
        <v/>
      </c>
      <c r="Y53" s="176" t="str">
        <f t="shared" ref="Y53:Y55" si="52">IF(NOT(ISBLANK($H$14)),$H$14,"")</f>
        <v/>
      </c>
      <c r="Z53" s="176" t="str">
        <f t="shared" ref="Z53:Z55" si="53">IF(NOT(ISBLANK($H$15)),$H$15,"")</f>
        <v/>
      </c>
      <c r="AA53" s="176"/>
      <c r="AB53" s="171" t="str">
        <f t="shared" ref="AB53:AB55" si="54">IF(NOT(ISBLANK($B$7)),$B$7,"")</f>
        <v/>
      </c>
      <c r="AC53" s="179" t="str">
        <f t="shared" ref="AC53:AC55" si="55">IF(NOT(ISBLANK($H$16)),$H$16,"")</f>
        <v/>
      </c>
      <c r="AD53" s="171"/>
      <c r="AE53" s="184" t="str">
        <f t="shared" ref="AE53" si="56">LEFT(B53,4)</f>
        <v/>
      </c>
      <c r="AF53" s="171" t="s">
        <v>143</v>
      </c>
      <c r="AG53" s="179" t="s">
        <v>151</v>
      </c>
      <c r="AH53" s="179" t="s">
        <v>129</v>
      </c>
      <c r="AI53" s="204" t="s">
        <v>129</v>
      </c>
      <c r="AJ53" s="179" t="s">
        <v>129</v>
      </c>
      <c r="AK53" s="204" t="str">
        <f t="shared" ref="AK53" si="57">CONCATENATE("KL",AE53,AF53,AG53,AH53,AI53,AJ53)</f>
        <v>KLRMZZZ</v>
      </c>
      <c r="AL53" s="184"/>
      <c r="AM53" s="164"/>
      <c r="AN53" s="176"/>
      <c r="AO53" s="176"/>
      <c r="AP53" s="176"/>
      <c r="AQ53" s="17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53"/>
      <c r="BI53" s="53"/>
      <c r="BJ53" s="53"/>
      <c r="BK53" s="53"/>
      <c r="BL53" s="53"/>
      <c r="BM53" s="53"/>
      <c r="BN53" s="53"/>
      <c r="BO53" s="53"/>
      <c r="BP53" s="53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</row>
    <row r="54" spans="1:99" s="27" customFormat="1" ht="13.5" customHeight="1" x14ac:dyDescent="0.25">
      <c r="A54" s="105">
        <v>2</v>
      </c>
      <c r="B54" s="151"/>
      <c r="C54" s="116" t="str">
        <f>IF(ISBLANK(B54),"-","Media Pack")</f>
        <v>-</v>
      </c>
      <c r="D54" s="106" t="s">
        <v>310</v>
      </c>
      <c r="E54" s="152"/>
      <c r="F54" s="106" t="str">
        <f>IF(ISBLANK(B54),"-","-")</f>
        <v>-</v>
      </c>
      <c r="G54" s="106" t="s">
        <v>310</v>
      </c>
      <c r="H54" s="106" t="str">
        <f>IF(NOT(ISBLANK(E54)),AK54,"-")</f>
        <v>-</v>
      </c>
      <c r="I54" s="246" t="str">
        <f>IF(ISERROR(VLOOKUP(H54,SIL!A:B,2,FALSE)),"",VLOOKUP(H54,SIL!A:B,2,FALSE))</f>
        <v/>
      </c>
      <c r="J54" s="246"/>
      <c r="K54" s="111">
        <f>IF(ISERROR(VLOOKUP(H54,SIL!$A:$C,3,FALSE)),0,VLOOKUP(H54,SIL!$A:$C,3,FALSE))*1.2</f>
        <v>0</v>
      </c>
      <c r="L54" s="111">
        <f t="shared" ref="L54:L55" si="58">ROUND(IF(ISNUMBER(K54),K54*E54,0),2)</f>
        <v>0</v>
      </c>
      <c r="M54" s="111">
        <f t="shared" ref="M54:M55" si="59">ROUND(L54/1.2*0.2,2)</f>
        <v>0</v>
      </c>
      <c r="N54" s="106"/>
      <c r="O54" s="176"/>
      <c r="P54" s="176" t="str">
        <f t="shared" si="43"/>
        <v/>
      </c>
      <c r="Q54" s="200" t="str">
        <f t="shared" si="44"/>
        <v/>
      </c>
      <c r="R54" s="178" t="str">
        <f t="shared" si="45"/>
        <v/>
      </c>
      <c r="S54" s="176" t="str">
        <f t="shared" si="46"/>
        <v>Russian Federation</v>
      </c>
      <c r="T54" s="176" t="str">
        <f t="shared" si="47"/>
        <v/>
      </c>
      <c r="U54" s="176" t="str">
        <f t="shared" si="48"/>
        <v/>
      </c>
      <c r="V54" s="176" t="str">
        <f t="shared" si="49"/>
        <v/>
      </c>
      <c r="W54" s="176" t="str">
        <f t="shared" si="50"/>
        <v/>
      </c>
      <c r="X54" s="176" t="str">
        <f t="shared" si="51"/>
        <v/>
      </c>
      <c r="Y54" s="176" t="str">
        <f t="shared" si="52"/>
        <v/>
      </c>
      <c r="Z54" s="176" t="str">
        <f t="shared" si="53"/>
        <v/>
      </c>
      <c r="AA54" s="176"/>
      <c r="AB54" s="171" t="str">
        <f t="shared" si="54"/>
        <v/>
      </c>
      <c r="AC54" s="179" t="str">
        <f t="shared" si="55"/>
        <v/>
      </c>
      <c r="AD54" s="171"/>
      <c r="AE54" s="184" t="str">
        <f t="shared" ref="AE54" si="60">LEFT(B54,4)</f>
        <v/>
      </c>
      <c r="AF54" s="171" t="s">
        <v>143</v>
      </c>
      <c r="AG54" s="179" t="s">
        <v>151</v>
      </c>
      <c r="AH54" s="179" t="s">
        <v>129</v>
      </c>
      <c r="AI54" s="204" t="s">
        <v>129</v>
      </c>
      <c r="AJ54" s="179" t="s">
        <v>129</v>
      </c>
      <c r="AK54" s="204" t="str">
        <f t="shared" ref="AK54" si="61">CONCATENATE("KL",AE54,AF54,AG54,AH54,AI54,AJ54)</f>
        <v>KLRMZZZ</v>
      </c>
      <c r="AL54" s="184"/>
      <c r="AM54" s="164"/>
      <c r="AN54" s="176"/>
      <c r="AO54" s="176"/>
      <c r="AP54" s="176"/>
      <c r="AQ54" s="17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53"/>
      <c r="BI54" s="53"/>
      <c r="BJ54" s="53"/>
      <c r="BK54" s="53"/>
      <c r="BL54" s="53"/>
      <c r="BM54" s="53"/>
      <c r="BN54" s="53"/>
      <c r="BO54" s="53"/>
      <c r="BP54" s="53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</row>
    <row r="55" spans="1:99" s="27" customFormat="1" ht="13.5" customHeight="1" x14ac:dyDescent="0.25">
      <c r="A55" s="105">
        <v>3</v>
      </c>
      <c r="B55" s="151"/>
      <c r="C55" s="116" t="str">
        <f>IF(ISBLANK(B55),"-","Media Pack")</f>
        <v>-</v>
      </c>
      <c r="D55" s="106" t="s">
        <v>310</v>
      </c>
      <c r="E55" s="152"/>
      <c r="F55" s="106" t="str">
        <f>IF(ISBLANK(B55),"-","-")</f>
        <v>-</v>
      </c>
      <c r="G55" s="106" t="s">
        <v>310</v>
      </c>
      <c r="H55" s="106" t="str">
        <f>IF(NOT(ISBLANK(E55)),AK55,"-")</f>
        <v>-</v>
      </c>
      <c r="I55" s="246" t="str">
        <f>IF(ISERROR(VLOOKUP(H55,SIL!A:B,2,FALSE)),"",VLOOKUP(H55,SIL!A:B,2,FALSE))</f>
        <v/>
      </c>
      <c r="J55" s="246"/>
      <c r="K55" s="111">
        <f>IF(ISERROR(VLOOKUP(H55,SIL!$A:$C,3,FALSE)),0,VLOOKUP(H55,SIL!$A:$C,3,FALSE))*1.2</f>
        <v>0</v>
      </c>
      <c r="L55" s="111">
        <f t="shared" si="58"/>
        <v>0</v>
      </c>
      <c r="M55" s="111">
        <f t="shared" si="59"/>
        <v>0</v>
      </c>
      <c r="N55" s="106"/>
      <c r="O55" s="176"/>
      <c r="P55" s="176" t="str">
        <f t="shared" si="43"/>
        <v/>
      </c>
      <c r="Q55" s="200" t="str">
        <f t="shared" si="44"/>
        <v/>
      </c>
      <c r="R55" s="178" t="str">
        <f t="shared" si="45"/>
        <v/>
      </c>
      <c r="S55" s="176" t="str">
        <f t="shared" si="46"/>
        <v>Russian Federation</v>
      </c>
      <c r="T55" s="176" t="str">
        <f t="shared" si="47"/>
        <v/>
      </c>
      <c r="U55" s="176" t="str">
        <f t="shared" si="48"/>
        <v/>
      </c>
      <c r="V55" s="176" t="str">
        <f t="shared" si="49"/>
        <v/>
      </c>
      <c r="W55" s="176" t="str">
        <f t="shared" si="50"/>
        <v/>
      </c>
      <c r="X55" s="176" t="str">
        <f t="shared" si="51"/>
        <v/>
      </c>
      <c r="Y55" s="176" t="str">
        <f t="shared" si="52"/>
        <v/>
      </c>
      <c r="Z55" s="176" t="str">
        <f t="shared" si="53"/>
        <v/>
      </c>
      <c r="AA55" s="176"/>
      <c r="AB55" s="171" t="str">
        <f t="shared" si="54"/>
        <v/>
      </c>
      <c r="AC55" s="179" t="str">
        <f t="shared" si="55"/>
        <v/>
      </c>
      <c r="AD55" s="171"/>
      <c r="AE55" s="184" t="str">
        <f t="shared" ref="AE55" si="62">LEFT(B55,4)</f>
        <v/>
      </c>
      <c r="AF55" s="171" t="s">
        <v>143</v>
      </c>
      <c r="AG55" s="179" t="s">
        <v>151</v>
      </c>
      <c r="AH55" s="179" t="s">
        <v>129</v>
      </c>
      <c r="AI55" s="204" t="s">
        <v>129</v>
      </c>
      <c r="AJ55" s="179" t="s">
        <v>129</v>
      </c>
      <c r="AK55" s="204" t="str">
        <f t="shared" ref="AK55" si="63">CONCATENATE("KL",AE55,AF55,AG55,AH55,AI55,AJ55)</f>
        <v>KLRMZZZ</v>
      </c>
      <c r="AL55" s="184"/>
      <c r="AM55" s="164"/>
      <c r="AN55" s="176"/>
      <c r="AO55" s="176"/>
      <c r="AP55" s="176"/>
      <c r="AQ55" s="17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53"/>
      <c r="BI55" s="53"/>
      <c r="BJ55" s="53"/>
      <c r="BK55" s="53"/>
      <c r="BL55" s="53"/>
      <c r="BM55" s="53"/>
      <c r="BN55" s="53"/>
      <c r="BO55" s="53"/>
      <c r="BP55" s="53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</row>
    <row r="62" spans="1:99" ht="13.2" x14ac:dyDescent="0.25">
      <c r="O62" s="165"/>
      <c r="P62" s="165"/>
      <c r="Q62" s="218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220"/>
      <c r="AJ62" s="165"/>
      <c r="AK62" s="221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BA62" s="173"/>
      <c r="BB62" s="173"/>
      <c r="BC62" s="173"/>
      <c r="BD62" s="173"/>
      <c r="BE62" s="173"/>
      <c r="BF62" s="173"/>
      <c r="BG62" s="173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7"/>
      <c r="CQ62" s="7"/>
      <c r="CR62" s="5"/>
      <c r="CS62" s="5"/>
      <c r="CT62" s="5"/>
      <c r="CU62" s="5"/>
    </row>
    <row r="63" spans="1:99" ht="13.2" x14ac:dyDescent="0.25">
      <c r="O63" s="176"/>
      <c r="P63" s="176"/>
      <c r="Q63" s="177"/>
      <c r="R63" s="178"/>
      <c r="AF63" s="171"/>
      <c r="AG63" s="179"/>
      <c r="AH63" s="179"/>
      <c r="AI63" s="180"/>
      <c r="AJ63" s="179"/>
      <c r="AK63" s="181"/>
      <c r="AL63" s="176"/>
      <c r="AM63" s="164"/>
      <c r="AN63" s="164"/>
      <c r="AO63" s="164"/>
      <c r="AP63" s="164"/>
      <c r="AR63" s="165"/>
      <c r="AS63" s="165"/>
      <c r="AT63" s="165"/>
      <c r="AU63" s="165"/>
      <c r="BH63" s="52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5"/>
      <c r="CS63" s="5"/>
      <c r="CT63" s="5"/>
      <c r="CU63" s="5"/>
    </row>
    <row r="64" spans="1:99" ht="13.2" x14ac:dyDescent="0.25">
      <c r="O64" s="176"/>
      <c r="P64" s="176"/>
      <c r="Q64" s="177"/>
      <c r="R64" s="178"/>
      <c r="AF64" s="171"/>
      <c r="AG64" s="179"/>
      <c r="AH64" s="179"/>
      <c r="AI64" s="180"/>
      <c r="AJ64" s="179"/>
      <c r="AK64" s="181"/>
      <c r="AL64" s="176"/>
      <c r="AM64" s="164"/>
      <c r="AN64" s="164"/>
      <c r="AO64" s="164"/>
      <c r="AP64" s="164"/>
      <c r="AR64" s="165"/>
      <c r="AS64" s="165"/>
      <c r="AT64" s="165"/>
      <c r="AU64" s="165"/>
      <c r="BH64" s="52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5"/>
      <c r="CS64" s="5"/>
      <c r="CT64" s="5"/>
      <c r="CU64" s="5"/>
    </row>
    <row r="65" spans="15:99" ht="13.2" x14ac:dyDescent="0.25">
      <c r="O65" s="176"/>
      <c r="P65" s="176"/>
      <c r="Q65" s="177"/>
      <c r="R65" s="178"/>
      <c r="AF65" s="171"/>
      <c r="AG65" s="179"/>
      <c r="AH65" s="179"/>
      <c r="AI65" s="180"/>
      <c r="AJ65" s="179"/>
      <c r="AK65" s="181"/>
      <c r="AL65" s="176"/>
      <c r="AM65" s="164"/>
      <c r="AN65" s="164"/>
      <c r="AO65" s="164"/>
      <c r="AP65" s="164"/>
      <c r="AR65" s="165"/>
      <c r="AS65" s="165"/>
      <c r="AT65" s="165"/>
      <c r="AU65" s="165"/>
      <c r="BH65" s="52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5"/>
      <c r="CS65" s="5"/>
      <c r="CT65" s="5"/>
      <c r="CU65" s="5"/>
    </row>
    <row r="66" spans="15:99" ht="13.2" x14ac:dyDescent="0.25">
      <c r="O66" s="176"/>
      <c r="P66" s="176"/>
      <c r="Q66" s="177"/>
      <c r="R66" s="178"/>
      <c r="AF66" s="171"/>
      <c r="AG66" s="179"/>
      <c r="AH66" s="179"/>
      <c r="AI66" s="180"/>
      <c r="AJ66" s="179"/>
      <c r="AK66" s="181"/>
      <c r="AL66" s="176"/>
      <c r="AM66" s="164"/>
      <c r="AN66" s="164"/>
      <c r="AO66" s="164"/>
      <c r="AP66" s="164"/>
      <c r="AR66" s="165"/>
      <c r="AS66" s="165"/>
      <c r="AT66" s="165"/>
      <c r="AU66" s="165"/>
      <c r="BH66" s="52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5"/>
      <c r="CS66" s="5"/>
      <c r="CT66" s="5"/>
      <c r="CU66" s="5"/>
    </row>
    <row r="67" spans="15:99" ht="13.2" x14ac:dyDescent="0.25">
      <c r="O67" s="176"/>
      <c r="P67" s="176"/>
      <c r="Q67" s="177"/>
      <c r="R67" s="178"/>
      <c r="AF67" s="171"/>
      <c r="AG67" s="179"/>
      <c r="AH67" s="179"/>
      <c r="AI67" s="180"/>
      <c r="AJ67" s="179"/>
      <c r="AK67" s="181"/>
      <c r="AL67" s="176"/>
      <c r="AM67" s="164"/>
      <c r="AN67" s="164"/>
      <c r="AO67" s="164"/>
      <c r="AP67" s="164"/>
      <c r="AR67" s="165"/>
      <c r="AS67" s="165"/>
      <c r="AT67" s="165"/>
      <c r="AU67" s="165"/>
      <c r="BH67" s="52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5"/>
      <c r="CS67" s="5"/>
      <c r="CT67" s="5"/>
      <c r="CU67" s="5"/>
    </row>
    <row r="68" spans="15:99" ht="13.2" x14ac:dyDescent="0.25">
      <c r="O68" s="176"/>
      <c r="P68" s="176"/>
      <c r="Q68" s="177"/>
      <c r="R68" s="178"/>
      <c r="AF68" s="171"/>
      <c r="AG68" s="179"/>
      <c r="AH68" s="179"/>
      <c r="AI68" s="180"/>
      <c r="AJ68" s="179"/>
      <c r="AK68" s="181"/>
      <c r="AL68" s="176"/>
      <c r="AM68" s="164"/>
      <c r="AN68" s="164"/>
      <c r="AO68" s="164"/>
      <c r="AP68" s="164"/>
      <c r="AR68" s="165"/>
      <c r="AS68" s="165"/>
      <c r="AT68" s="165"/>
      <c r="AU68" s="165"/>
      <c r="BH68" s="52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5"/>
      <c r="CS68" s="5"/>
      <c r="CT68" s="5"/>
      <c r="CU68" s="5"/>
    </row>
    <row r="69" spans="15:99" ht="13.2" x14ac:dyDescent="0.25">
      <c r="O69" s="176"/>
      <c r="P69" s="176"/>
      <c r="Q69" s="177"/>
      <c r="R69" s="178"/>
      <c r="AF69" s="171"/>
      <c r="AG69" s="179"/>
      <c r="AH69" s="179"/>
      <c r="AI69" s="180"/>
      <c r="AJ69" s="179"/>
      <c r="AK69" s="181"/>
      <c r="AL69" s="176"/>
      <c r="AM69" s="164"/>
      <c r="AN69" s="164"/>
      <c r="AO69" s="164"/>
      <c r="AP69" s="164"/>
      <c r="AR69" s="165"/>
      <c r="AS69" s="165"/>
      <c r="AT69" s="165"/>
      <c r="AU69" s="165"/>
      <c r="BH69" s="52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5"/>
      <c r="CS69" s="5"/>
      <c r="CT69" s="5"/>
      <c r="CU69" s="5"/>
    </row>
    <row r="70" spans="15:99" ht="13.2" x14ac:dyDescent="0.25">
      <c r="O70" s="176"/>
      <c r="P70" s="176"/>
      <c r="Q70" s="177"/>
      <c r="R70" s="178"/>
      <c r="AF70" s="171"/>
      <c r="AG70" s="179"/>
      <c r="AH70" s="179"/>
      <c r="AI70" s="180"/>
      <c r="AJ70" s="179"/>
      <c r="AK70" s="181"/>
      <c r="AL70" s="176"/>
      <c r="AM70" s="164"/>
      <c r="AN70" s="164"/>
      <c r="AO70" s="164"/>
      <c r="AP70" s="164"/>
      <c r="AR70" s="165"/>
      <c r="AS70" s="165"/>
      <c r="AT70" s="165"/>
      <c r="AU70" s="165"/>
      <c r="BH70" s="52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5"/>
      <c r="CS70" s="5"/>
      <c r="CT70" s="5"/>
      <c r="CU70" s="5"/>
    </row>
    <row r="71" spans="15:99" ht="13.2" x14ac:dyDescent="0.25">
      <c r="O71" s="176"/>
      <c r="P71" s="176"/>
      <c r="Q71" s="177"/>
      <c r="R71" s="178"/>
      <c r="AF71" s="171"/>
      <c r="AG71" s="179"/>
      <c r="AH71" s="179"/>
      <c r="AI71" s="180"/>
      <c r="AJ71" s="179"/>
      <c r="AK71" s="181"/>
      <c r="AL71" s="176"/>
      <c r="AM71" s="164"/>
      <c r="AN71" s="164"/>
      <c r="AO71" s="164"/>
      <c r="AP71" s="164"/>
      <c r="AR71" s="165"/>
      <c r="AS71" s="165"/>
      <c r="AT71" s="165"/>
      <c r="AU71" s="165"/>
      <c r="BH71" s="52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5"/>
      <c r="CS71" s="5"/>
      <c r="CT71" s="5"/>
      <c r="CU71" s="5"/>
    </row>
    <row r="72" spans="15:99" ht="13.2" x14ac:dyDescent="0.25">
      <c r="O72" s="176"/>
      <c r="P72" s="176"/>
      <c r="Q72" s="177"/>
      <c r="R72" s="178"/>
      <c r="AF72" s="171"/>
      <c r="AG72" s="179"/>
      <c r="AH72" s="179"/>
      <c r="AI72" s="180"/>
      <c r="AJ72" s="179"/>
      <c r="AK72" s="181"/>
      <c r="AL72" s="176"/>
      <c r="AM72" s="164"/>
      <c r="AN72" s="164"/>
      <c r="AO72" s="164"/>
      <c r="AP72" s="164"/>
      <c r="AR72" s="165"/>
      <c r="AS72" s="165"/>
      <c r="AT72" s="165"/>
      <c r="AU72" s="165"/>
      <c r="BH72" s="52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5"/>
      <c r="CS72" s="5"/>
      <c r="CT72" s="5"/>
      <c r="CU72" s="5"/>
    </row>
    <row r="73" spans="15:99" ht="13.2" x14ac:dyDescent="0.25">
      <c r="O73" s="176"/>
      <c r="P73" s="176"/>
      <c r="Q73" s="177"/>
      <c r="R73" s="178"/>
      <c r="AF73" s="171"/>
      <c r="AG73" s="179"/>
      <c r="AH73" s="179"/>
      <c r="AI73" s="180"/>
      <c r="AJ73" s="179"/>
      <c r="AK73" s="181"/>
      <c r="AL73" s="176"/>
      <c r="AM73" s="164"/>
      <c r="AN73" s="164"/>
      <c r="AO73" s="164"/>
      <c r="AP73" s="164"/>
      <c r="AR73" s="165"/>
      <c r="AS73" s="165"/>
      <c r="AT73" s="165"/>
      <c r="AU73" s="165"/>
      <c r="BH73" s="52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5"/>
      <c r="CS73" s="5"/>
      <c r="CT73" s="5"/>
      <c r="CU73" s="5"/>
    </row>
    <row r="74" spans="15:99" ht="13.2" x14ac:dyDescent="0.25">
      <c r="O74" s="176"/>
      <c r="P74" s="176"/>
      <c r="Q74" s="177"/>
      <c r="R74" s="178"/>
      <c r="AF74" s="171"/>
      <c r="AG74" s="179"/>
      <c r="AH74" s="179"/>
      <c r="AI74" s="180"/>
      <c r="AJ74" s="179"/>
      <c r="AK74" s="181"/>
      <c r="AL74" s="176"/>
      <c r="AM74" s="164"/>
      <c r="AN74" s="164"/>
      <c r="AO74" s="164"/>
      <c r="AP74" s="164"/>
      <c r="AR74" s="165"/>
      <c r="AS74" s="165"/>
      <c r="AT74" s="165"/>
      <c r="AU74" s="165"/>
      <c r="BH74" s="52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5"/>
      <c r="CS74" s="5"/>
      <c r="CT74" s="5"/>
      <c r="CU74" s="5"/>
    </row>
    <row r="75" spans="15:99" ht="13.2" x14ac:dyDescent="0.25">
      <c r="O75" s="176"/>
      <c r="P75" s="176"/>
      <c r="Q75" s="177"/>
      <c r="R75" s="178"/>
      <c r="AF75" s="171"/>
      <c r="AG75" s="179"/>
      <c r="AH75" s="179"/>
      <c r="AI75" s="180"/>
      <c r="AJ75" s="179"/>
      <c r="AK75" s="181"/>
      <c r="AL75" s="176"/>
      <c r="AM75" s="164"/>
      <c r="AN75" s="164"/>
      <c r="AO75" s="164"/>
      <c r="AP75" s="164"/>
      <c r="AR75" s="165"/>
      <c r="AS75" s="165"/>
      <c r="AT75" s="165"/>
      <c r="AU75" s="165"/>
      <c r="BH75" s="52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5"/>
      <c r="CS75" s="5"/>
      <c r="CT75" s="5"/>
      <c r="CU75" s="5"/>
    </row>
    <row r="76" spans="15:99" ht="13.2" x14ac:dyDescent="0.25">
      <c r="O76" s="176"/>
      <c r="P76" s="176"/>
      <c r="Q76" s="177"/>
      <c r="R76" s="178"/>
      <c r="AF76" s="171"/>
      <c r="AG76" s="179"/>
      <c r="AH76" s="179"/>
      <c r="AI76" s="180"/>
      <c r="AJ76" s="179"/>
      <c r="AK76" s="181"/>
      <c r="AL76" s="176"/>
      <c r="AM76" s="164"/>
      <c r="AN76" s="164"/>
      <c r="AO76" s="164"/>
      <c r="AP76" s="164"/>
      <c r="AR76" s="165"/>
      <c r="AS76" s="165"/>
      <c r="AT76" s="165"/>
      <c r="AU76" s="165"/>
      <c r="BH76" s="52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5"/>
      <c r="CS76" s="5"/>
      <c r="CT76" s="5"/>
      <c r="CU76" s="5"/>
    </row>
    <row r="77" spans="15:99" ht="13.2" x14ac:dyDescent="0.25">
      <c r="O77" s="176"/>
      <c r="P77" s="176"/>
      <c r="Q77" s="177"/>
      <c r="R77" s="178"/>
      <c r="AF77" s="171"/>
      <c r="AG77" s="179"/>
      <c r="AH77" s="179"/>
      <c r="AI77" s="180"/>
      <c r="AJ77" s="179"/>
      <c r="AK77" s="181"/>
      <c r="AL77" s="176"/>
      <c r="AM77" s="164"/>
      <c r="AN77" s="164"/>
      <c r="AO77" s="164"/>
      <c r="AP77" s="164"/>
      <c r="AR77" s="165"/>
      <c r="AS77" s="165"/>
      <c r="AT77" s="165"/>
      <c r="AU77" s="165"/>
      <c r="BH77" s="52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5"/>
      <c r="CS77" s="5"/>
      <c r="CT77" s="5"/>
      <c r="CU77" s="5"/>
    </row>
    <row r="78" spans="15:99" ht="13.2" x14ac:dyDescent="0.25">
      <c r="O78" s="176"/>
      <c r="P78" s="176"/>
      <c r="Q78" s="177"/>
      <c r="R78" s="178"/>
      <c r="AF78" s="171"/>
      <c r="AG78" s="179"/>
      <c r="AH78" s="179"/>
      <c r="AI78" s="180"/>
      <c r="AJ78" s="179"/>
      <c r="AK78" s="181"/>
      <c r="AL78" s="176"/>
      <c r="AM78" s="164"/>
      <c r="AN78" s="164"/>
      <c r="AO78" s="164"/>
      <c r="AP78" s="164"/>
      <c r="AR78" s="165"/>
      <c r="AS78" s="165"/>
      <c r="AT78" s="165"/>
      <c r="AU78" s="165"/>
      <c r="BH78" s="52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5"/>
      <c r="CS78" s="5"/>
      <c r="CT78" s="5"/>
      <c r="CU78" s="5"/>
    </row>
    <row r="79" spans="15:99" ht="13.2" x14ac:dyDescent="0.25">
      <c r="O79" s="176"/>
      <c r="P79" s="176"/>
      <c r="Q79" s="177"/>
      <c r="R79" s="178"/>
      <c r="AF79" s="171"/>
      <c r="AG79" s="179"/>
      <c r="AH79" s="179"/>
      <c r="AI79" s="180"/>
      <c r="AJ79" s="179"/>
      <c r="AK79" s="181"/>
      <c r="AL79" s="176"/>
      <c r="AM79" s="164"/>
      <c r="AN79" s="164"/>
      <c r="AO79" s="164"/>
      <c r="AP79" s="164"/>
      <c r="AR79" s="165"/>
      <c r="AS79" s="165"/>
      <c r="AT79" s="165"/>
      <c r="AU79" s="165"/>
      <c r="BH79" s="52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5"/>
      <c r="CS79" s="5"/>
      <c r="CT79" s="5"/>
      <c r="CU79" s="5"/>
    </row>
    <row r="80" spans="15:99" ht="13.2" x14ac:dyDescent="0.25">
      <c r="O80" s="176"/>
      <c r="P80" s="176"/>
      <c r="Q80" s="177"/>
      <c r="R80" s="178"/>
      <c r="AF80" s="171"/>
      <c r="AG80" s="179"/>
      <c r="AH80" s="179"/>
      <c r="AI80" s="180"/>
      <c r="AJ80" s="179"/>
      <c r="AK80" s="181"/>
      <c r="AL80" s="176"/>
      <c r="AM80" s="164"/>
      <c r="AN80" s="164"/>
      <c r="AO80" s="164"/>
      <c r="AP80" s="164"/>
      <c r="AR80" s="165"/>
      <c r="AS80" s="165"/>
      <c r="AT80" s="165"/>
      <c r="AU80" s="165"/>
      <c r="BH80" s="52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5"/>
      <c r="CS80" s="5"/>
      <c r="CT80" s="5"/>
      <c r="CU80" s="5"/>
    </row>
    <row r="81" spans="15:99" ht="13.2" x14ac:dyDescent="0.25">
      <c r="O81" s="176"/>
      <c r="P81" s="176"/>
      <c r="Q81" s="177"/>
      <c r="R81" s="178"/>
      <c r="AF81" s="171"/>
      <c r="AG81" s="179"/>
      <c r="AH81" s="179"/>
      <c r="AI81" s="180"/>
      <c r="AJ81" s="179"/>
      <c r="AK81" s="181"/>
      <c r="AL81" s="176"/>
      <c r="AM81" s="164"/>
      <c r="AN81" s="164"/>
      <c r="AO81" s="164"/>
      <c r="AP81" s="164"/>
      <c r="AR81" s="165"/>
      <c r="AS81" s="165"/>
      <c r="AT81" s="165"/>
      <c r="AU81" s="165"/>
      <c r="BH81" s="52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5"/>
      <c r="CS81" s="5"/>
      <c r="CT81" s="5"/>
      <c r="CU81" s="5"/>
    </row>
    <row r="82" spans="15:99" ht="13.2" x14ac:dyDescent="0.25">
      <c r="O82" s="176"/>
      <c r="P82" s="176"/>
      <c r="Q82" s="177"/>
      <c r="R82" s="178"/>
      <c r="AF82" s="171"/>
      <c r="AG82" s="179"/>
      <c r="AH82" s="179"/>
      <c r="AI82" s="180"/>
      <c r="AJ82" s="179"/>
      <c r="AK82" s="181"/>
      <c r="AL82" s="176"/>
      <c r="AM82" s="164"/>
      <c r="AN82" s="164"/>
      <c r="AO82" s="164"/>
      <c r="AP82" s="164"/>
      <c r="AR82" s="165"/>
      <c r="AS82" s="165"/>
      <c r="AT82" s="165"/>
      <c r="AU82" s="165"/>
      <c r="BH82" s="52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5"/>
      <c r="CS82" s="5"/>
      <c r="CT82" s="5"/>
      <c r="CU82" s="5"/>
    </row>
    <row r="83" spans="15:99" ht="13.2" x14ac:dyDescent="0.25">
      <c r="O83" s="176"/>
      <c r="P83" s="176"/>
      <c r="Q83" s="177"/>
      <c r="R83" s="178"/>
      <c r="AF83" s="171"/>
      <c r="AG83" s="179"/>
      <c r="AH83" s="179"/>
      <c r="AI83" s="180"/>
      <c r="AJ83" s="179"/>
      <c r="AK83" s="181"/>
      <c r="AL83" s="176"/>
      <c r="AM83" s="164"/>
      <c r="AN83" s="164"/>
      <c r="AO83" s="164"/>
      <c r="AP83" s="164"/>
      <c r="AR83" s="165"/>
      <c r="AS83" s="165"/>
      <c r="AT83" s="165"/>
      <c r="AU83" s="165"/>
      <c r="BH83" s="52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5"/>
      <c r="CS83" s="5"/>
      <c r="CT83" s="5"/>
      <c r="CU83" s="5"/>
    </row>
    <row r="84" spans="15:99" ht="13.2" x14ac:dyDescent="0.25">
      <c r="O84" s="176"/>
      <c r="P84" s="176"/>
      <c r="Q84" s="177"/>
      <c r="R84" s="178"/>
      <c r="AF84" s="171"/>
      <c r="AG84" s="179"/>
      <c r="AH84" s="179"/>
      <c r="AI84" s="180"/>
      <c r="AJ84" s="179"/>
      <c r="AK84" s="181"/>
      <c r="AL84" s="176"/>
      <c r="AM84" s="164"/>
      <c r="AN84" s="164"/>
      <c r="AO84" s="164"/>
      <c r="AP84" s="164"/>
      <c r="AR84" s="165"/>
      <c r="AS84" s="165"/>
      <c r="AT84" s="165"/>
      <c r="AU84" s="165"/>
      <c r="BH84" s="52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5"/>
      <c r="CS84" s="5"/>
      <c r="CT84" s="5"/>
      <c r="CU84" s="5"/>
    </row>
    <row r="85" spans="15:99" ht="13.2" x14ac:dyDescent="0.25">
      <c r="O85" s="176"/>
      <c r="P85" s="176"/>
      <c r="Q85" s="177"/>
      <c r="R85" s="178"/>
      <c r="AF85" s="171"/>
      <c r="AG85" s="179"/>
      <c r="AH85" s="179"/>
      <c r="AI85" s="180"/>
      <c r="AJ85" s="179"/>
      <c r="AK85" s="181"/>
      <c r="AL85" s="176"/>
      <c r="AM85" s="164"/>
      <c r="AN85" s="164"/>
      <c r="AO85" s="164"/>
      <c r="AP85" s="164"/>
      <c r="AR85" s="165"/>
      <c r="AS85" s="165"/>
      <c r="AT85" s="165"/>
      <c r="AU85" s="165"/>
      <c r="BH85" s="52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5"/>
      <c r="CS85" s="5"/>
      <c r="CT85" s="5"/>
      <c r="CU85" s="5"/>
    </row>
    <row r="86" spans="15:99" ht="13.2" x14ac:dyDescent="0.25">
      <c r="O86" s="176"/>
      <c r="P86" s="176"/>
      <c r="Q86" s="177"/>
      <c r="R86" s="178"/>
      <c r="AF86" s="171"/>
      <c r="AG86" s="179"/>
      <c r="AH86" s="179"/>
      <c r="AI86" s="180"/>
      <c r="AJ86" s="179"/>
      <c r="AK86" s="181"/>
      <c r="AL86" s="176"/>
      <c r="AM86" s="164"/>
      <c r="AN86" s="164"/>
      <c r="AO86" s="164"/>
      <c r="AP86" s="164"/>
      <c r="AR86" s="165"/>
      <c r="AS86" s="165"/>
      <c r="AT86" s="165"/>
      <c r="AU86" s="165"/>
      <c r="BH86" s="52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5"/>
      <c r="CS86" s="5"/>
      <c r="CT86" s="5"/>
      <c r="CU86" s="5"/>
    </row>
    <row r="87" spans="15:99" ht="13.2" x14ac:dyDescent="0.25">
      <c r="O87" s="176"/>
      <c r="P87" s="176"/>
      <c r="Q87" s="177"/>
      <c r="R87" s="178"/>
      <c r="AF87" s="171"/>
      <c r="AG87" s="179"/>
      <c r="AH87" s="179"/>
      <c r="AI87" s="180"/>
      <c r="AJ87" s="179"/>
      <c r="AK87" s="181"/>
      <c r="AL87" s="176"/>
      <c r="AM87" s="164"/>
      <c r="AN87" s="164"/>
      <c r="AO87" s="164"/>
      <c r="AP87" s="164"/>
      <c r="AR87" s="165"/>
      <c r="AS87" s="165"/>
      <c r="AT87" s="165"/>
      <c r="AU87" s="165"/>
      <c r="BH87" s="52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5"/>
      <c r="CS87" s="5"/>
      <c r="CT87" s="5"/>
      <c r="CU87" s="5"/>
    </row>
    <row r="88" spans="15:99" ht="13.2" x14ac:dyDescent="0.25">
      <c r="Q88" s="218"/>
      <c r="AI88" s="193"/>
      <c r="AK88" s="181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</row>
    <row r="89" spans="15:99" ht="13.2" x14ac:dyDescent="0.25">
      <c r="Q89" s="218"/>
      <c r="AI89" s="193"/>
      <c r="AK89" s="181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</row>
    <row r="90" spans="15:99" ht="13.2" x14ac:dyDescent="0.25">
      <c r="Q90" s="218"/>
      <c r="AI90" s="193"/>
      <c r="AK90" s="181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</row>
    <row r="91" spans="15:99" ht="13.2" x14ac:dyDescent="0.25">
      <c r="Q91" s="218"/>
      <c r="AI91" s="193"/>
      <c r="AK91" s="181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</row>
    <row r="92" spans="15:99" ht="13.2" x14ac:dyDescent="0.25">
      <c r="Q92" s="218"/>
      <c r="AI92" s="193"/>
      <c r="AK92" s="181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</row>
    <row r="93" spans="15:99" ht="13.2" x14ac:dyDescent="0.25">
      <c r="Q93" s="218"/>
      <c r="AI93" s="193"/>
      <c r="AK93" s="181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</row>
    <row r="94" spans="15:99" ht="13.2" x14ac:dyDescent="0.25">
      <c r="Q94" s="218"/>
      <c r="AI94" s="193"/>
      <c r="AK94" s="181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</row>
    <row r="95" spans="15:99" ht="13.2" x14ac:dyDescent="0.25">
      <c r="Q95" s="218"/>
      <c r="AI95" s="193"/>
      <c r="AK95" s="181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</row>
    <row r="96" spans="15:99" ht="13.2" x14ac:dyDescent="0.25">
      <c r="Q96" s="218"/>
      <c r="AI96" s="193"/>
      <c r="AK96" s="181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</row>
    <row r="97" spans="17:99" ht="13.2" x14ac:dyDescent="0.25">
      <c r="Q97" s="218"/>
      <c r="AI97" s="193"/>
      <c r="AK97" s="181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</row>
    <row r="98" spans="17:99" ht="13.2" x14ac:dyDescent="0.25">
      <c r="Q98" s="218"/>
      <c r="AI98" s="193"/>
      <c r="AK98" s="181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</row>
    <row r="99" spans="17:99" ht="13.2" x14ac:dyDescent="0.25">
      <c r="Q99" s="218"/>
      <c r="AI99" s="193"/>
      <c r="AK99" s="181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</row>
    <row r="100" spans="17:99" ht="13.2" x14ac:dyDescent="0.25">
      <c r="Q100" s="218"/>
      <c r="AI100" s="193"/>
      <c r="AK100" s="181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</row>
    <row r="101" spans="17:99" ht="13.2" x14ac:dyDescent="0.25">
      <c r="Q101" s="218"/>
      <c r="AI101" s="193"/>
      <c r="AK101" s="181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</row>
    <row r="102" spans="17:99" ht="13.2" x14ac:dyDescent="0.25">
      <c r="Q102" s="218"/>
      <c r="AI102" s="193"/>
      <c r="AK102" s="181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</row>
    <row r="103" spans="17:99" ht="13.2" x14ac:dyDescent="0.25">
      <c r="Q103" s="218"/>
      <c r="AI103" s="193"/>
      <c r="AK103" s="181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</row>
    <row r="104" spans="17:99" ht="13.2" x14ac:dyDescent="0.25">
      <c r="Q104" s="218"/>
      <c r="AI104" s="193"/>
      <c r="AK104" s="181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</row>
    <row r="105" spans="17:99" ht="13.2" x14ac:dyDescent="0.25">
      <c r="Q105" s="218"/>
      <c r="AI105" s="193"/>
      <c r="AK105" s="181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</row>
    <row r="106" spans="17:99" ht="13.2" x14ac:dyDescent="0.25">
      <c r="Q106" s="218"/>
      <c r="AI106" s="193"/>
      <c r="AK106" s="181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</row>
    <row r="107" spans="17:99" ht="13.2" x14ac:dyDescent="0.25">
      <c r="Q107" s="218"/>
      <c r="AI107" s="193"/>
      <c r="AK107" s="181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</row>
    <row r="108" spans="17:99" ht="13.2" x14ac:dyDescent="0.25">
      <c r="Q108" s="218"/>
      <c r="AI108" s="193"/>
      <c r="AK108" s="181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</row>
    <row r="109" spans="17:99" ht="13.2" x14ac:dyDescent="0.25">
      <c r="Q109" s="218"/>
      <c r="AI109" s="193"/>
      <c r="AK109" s="181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</row>
    <row r="110" spans="17:99" ht="13.2" x14ac:dyDescent="0.25">
      <c r="Q110" s="218"/>
      <c r="AI110" s="193"/>
      <c r="AK110" s="181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</row>
    <row r="111" spans="17:99" ht="13.2" x14ac:dyDescent="0.25">
      <c r="Q111" s="218"/>
      <c r="AI111" s="193"/>
      <c r="AK111" s="181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</row>
    <row r="112" spans="17:99" ht="13.2" x14ac:dyDescent="0.25">
      <c r="Q112" s="218"/>
      <c r="AI112" s="193"/>
      <c r="AK112" s="181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</row>
    <row r="113" spans="17:99" ht="13.2" x14ac:dyDescent="0.25">
      <c r="Q113" s="218"/>
      <c r="AI113" s="193"/>
      <c r="AK113" s="181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</row>
    <row r="114" spans="17:99" ht="13.2" x14ac:dyDescent="0.25">
      <c r="Q114" s="218"/>
      <c r="AI114" s="193"/>
      <c r="AK114" s="181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</row>
    <row r="115" spans="17:99" ht="13.2" x14ac:dyDescent="0.25">
      <c r="Q115" s="218"/>
      <c r="AI115" s="193"/>
      <c r="AK115" s="181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</row>
    <row r="116" spans="17:99" ht="13.2" x14ac:dyDescent="0.25">
      <c r="Q116" s="218"/>
      <c r="AI116" s="193"/>
      <c r="AK116" s="181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</row>
    <row r="117" spans="17:99" ht="13.2" x14ac:dyDescent="0.25">
      <c r="Q117" s="218"/>
      <c r="AI117" s="193"/>
      <c r="AK117" s="181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</row>
    <row r="118" spans="17:99" ht="13.2" x14ac:dyDescent="0.25">
      <c r="Q118" s="218"/>
      <c r="AI118" s="193"/>
      <c r="AK118" s="181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</row>
    <row r="119" spans="17:99" ht="13.2" x14ac:dyDescent="0.25">
      <c r="Q119" s="218"/>
      <c r="AI119" s="193"/>
      <c r="AK119" s="181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</row>
    <row r="120" spans="17:99" ht="13.2" x14ac:dyDescent="0.25">
      <c r="Q120" s="218"/>
      <c r="AI120" s="193"/>
      <c r="AK120" s="181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</row>
    <row r="121" spans="17:99" ht="13.2" x14ac:dyDescent="0.25">
      <c r="Q121" s="218"/>
      <c r="AI121" s="193"/>
      <c r="AK121" s="181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</row>
    <row r="122" spans="17:99" ht="13.2" x14ac:dyDescent="0.25">
      <c r="Q122" s="218"/>
      <c r="AI122" s="193"/>
      <c r="AK122" s="181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</row>
    <row r="123" spans="17:99" ht="13.2" x14ac:dyDescent="0.25">
      <c r="Q123" s="218"/>
      <c r="AI123" s="193"/>
      <c r="AK123" s="181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</row>
    <row r="124" spans="17:99" ht="13.2" x14ac:dyDescent="0.25">
      <c r="Q124" s="218"/>
      <c r="AI124" s="193"/>
      <c r="AK124" s="181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</row>
    <row r="125" spans="17:99" ht="13.2" x14ac:dyDescent="0.25">
      <c r="Q125" s="218"/>
      <c r="AI125" s="193"/>
      <c r="AK125" s="181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</row>
    <row r="126" spans="17:99" ht="13.2" x14ac:dyDescent="0.25">
      <c r="Q126" s="218"/>
      <c r="AI126" s="193"/>
      <c r="AK126" s="181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</row>
    <row r="127" spans="17:99" ht="13.2" x14ac:dyDescent="0.25">
      <c r="Q127" s="218"/>
      <c r="AI127" s="193"/>
      <c r="AK127" s="181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</row>
    <row r="128" spans="17:99" ht="13.2" x14ac:dyDescent="0.25">
      <c r="Q128" s="218"/>
      <c r="AI128" s="193"/>
      <c r="AK128" s="181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</row>
    <row r="129" spans="17:99" ht="13.2" x14ac:dyDescent="0.25">
      <c r="Q129" s="218"/>
      <c r="AI129" s="193"/>
      <c r="AK129" s="181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</row>
    <row r="130" spans="17:99" ht="13.2" x14ac:dyDescent="0.25">
      <c r="Q130" s="218"/>
      <c r="AI130" s="193"/>
      <c r="AK130" s="181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</row>
    <row r="131" spans="17:99" ht="13.2" x14ac:dyDescent="0.25">
      <c r="Q131" s="218"/>
      <c r="AI131" s="193"/>
      <c r="AK131" s="181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</row>
    <row r="132" spans="17:99" ht="13.2" x14ac:dyDescent="0.25">
      <c r="Q132" s="218"/>
      <c r="AI132" s="193"/>
      <c r="AK132" s="181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</row>
    <row r="133" spans="17:99" ht="13.2" x14ac:dyDescent="0.25">
      <c r="Q133" s="218"/>
      <c r="AI133" s="193"/>
      <c r="AK133" s="181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</row>
    <row r="134" spans="17:99" ht="13.2" x14ac:dyDescent="0.25">
      <c r="Q134" s="218"/>
      <c r="AI134" s="193"/>
      <c r="AK134" s="181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</row>
    <row r="135" spans="17:99" ht="13.2" x14ac:dyDescent="0.25">
      <c r="Q135" s="218"/>
      <c r="AI135" s="193"/>
      <c r="AK135" s="181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</row>
    <row r="136" spans="17:99" ht="13.2" x14ac:dyDescent="0.25">
      <c r="Q136" s="218"/>
      <c r="AI136" s="193"/>
      <c r="AK136" s="181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</row>
    <row r="137" spans="17:99" ht="13.2" x14ac:dyDescent="0.25">
      <c r="Q137" s="218"/>
      <c r="AI137" s="193"/>
      <c r="AK137" s="181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</row>
    <row r="138" spans="17:99" ht="13.2" x14ac:dyDescent="0.25">
      <c r="Q138" s="218"/>
      <c r="AI138" s="193"/>
      <c r="AK138" s="181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</row>
    <row r="139" spans="17:99" ht="13.2" x14ac:dyDescent="0.25">
      <c r="Q139" s="218"/>
      <c r="AI139" s="193"/>
      <c r="AK139" s="181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</row>
    <row r="140" spans="17:99" ht="13.2" x14ac:dyDescent="0.25">
      <c r="Q140" s="218"/>
      <c r="AI140" s="193"/>
      <c r="AK140" s="181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</row>
    <row r="141" spans="17:99" ht="13.2" x14ac:dyDescent="0.25">
      <c r="Q141" s="218"/>
      <c r="AI141" s="193"/>
      <c r="AK141" s="181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</row>
    <row r="142" spans="17:99" ht="13.2" x14ac:dyDescent="0.25">
      <c r="Q142" s="218"/>
      <c r="AI142" s="193"/>
      <c r="AK142" s="181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</row>
    <row r="143" spans="17:99" ht="13.2" x14ac:dyDescent="0.25">
      <c r="Q143" s="218"/>
      <c r="AI143" s="193"/>
      <c r="AK143" s="181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</row>
    <row r="144" spans="17:99" ht="13.2" x14ac:dyDescent="0.25">
      <c r="Q144" s="218"/>
      <c r="AI144" s="193"/>
      <c r="AK144" s="181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</row>
    <row r="145" spans="17:99" ht="13.2" x14ac:dyDescent="0.25">
      <c r="Q145" s="218"/>
      <c r="AI145" s="193"/>
      <c r="AK145" s="181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</row>
    <row r="146" spans="17:99" ht="13.2" x14ac:dyDescent="0.25">
      <c r="Q146" s="218"/>
      <c r="AI146" s="193"/>
      <c r="AK146" s="181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</row>
    <row r="147" spans="17:99" ht="13.2" x14ac:dyDescent="0.25">
      <c r="Q147" s="218"/>
      <c r="AI147" s="193"/>
      <c r="AK147" s="181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</row>
    <row r="148" spans="17:99" ht="13.2" x14ac:dyDescent="0.25">
      <c r="Q148" s="218"/>
      <c r="AI148" s="193"/>
      <c r="AK148" s="181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</row>
    <row r="149" spans="17:99" ht="13.2" x14ac:dyDescent="0.25">
      <c r="Q149" s="218"/>
      <c r="AI149" s="193"/>
      <c r="AK149" s="181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</row>
    <row r="150" spans="17:99" ht="13.2" x14ac:dyDescent="0.25">
      <c r="Q150" s="218"/>
      <c r="AI150" s="193"/>
      <c r="AK150" s="181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</row>
    <row r="151" spans="17:99" ht="13.2" x14ac:dyDescent="0.25">
      <c r="Q151" s="218"/>
      <c r="AI151" s="193"/>
      <c r="AK151" s="181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</row>
    <row r="152" spans="17:99" ht="13.2" x14ac:dyDescent="0.25">
      <c r="Q152" s="218"/>
      <c r="AI152" s="193"/>
      <c r="AK152" s="181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</row>
    <row r="153" spans="17:99" ht="13.2" x14ac:dyDescent="0.25">
      <c r="Q153" s="218"/>
      <c r="AI153" s="193"/>
      <c r="AK153" s="181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</row>
    <row r="154" spans="17:99" ht="13.2" x14ac:dyDescent="0.25">
      <c r="Q154" s="218"/>
      <c r="AI154" s="193"/>
      <c r="AK154" s="181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</row>
    <row r="155" spans="17:99" ht="13.2" x14ac:dyDescent="0.25">
      <c r="Q155" s="218"/>
      <c r="AI155" s="193"/>
      <c r="AK155" s="181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</row>
    <row r="156" spans="17:99" ht="13.2" x14ac:dyDescent="0.25">
      <c r="Q156" s="218"/>
      <c r="AI156" s="193"/>
      <c r="AK156" s="181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</row>
    <row r="157" spans="17:99" ht="13.2" x14ac:dyDescent="0.25">
      <c r="Q157" s="218"/>
      <c r="AI157" s="193"/>
      <c r="AK157" s="181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</row>
    <row r="158" spans="17:99" ht="13.2" x14ac:dyDescent="0.25">
      <c r="Q158" s="218"/>
      <c r="AI158" s="193"/>
      <c r="AK158" s="181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</row>
    <row r="159" spans="17:99" ht="13.2" x14ac:dyDescent="0.25">
      <c r="Q159" s="218"/>
      <c r="AI159" s="193"/>
      <c r="AK159" s="181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</row>
    <row r="160" spans="17:99" ht="13.2" x14ac:dyDescent="0.25">
      <c r="Q160" s="218"/>
      <c r="AI160" s="193"/>
      <c r="AK160" s="181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</row>
    <row r="161" spans="17:99" ht="13.2" x14ac:dyDescent="0.25">
      <c r="Q161" s="218"/>
      <c r="AI161" s="193"/>
      <c r="AK161" s="181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</row>
    <row r="162" spans="17:99" ht="13.2" x14ac:dyDescent="0.25">
      <c r="Q162" s="218"/>
      <c r="AI162" s="193"/>
      <c r="AK162" s="181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</row>
    <row r="163" spans="17:99" ht="13.2" x14ac:dyDescent="0.25">
      <c r="Q163" s="218"/>
      <c r="AI163" s="193"/>
      <c r="AK163" s="181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</row>
    <row r="164" spans="17:99" ht="13.2" x14ac:dyDescent="0.25">
      <c r="Q164" s="218"/>
      <c r="AI164" s="193"/>
      <c r="AK164" s="181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</row>
    <row r="165" spans="17:99" ht="13.2" x14ac:dyDescent="0.25">
      <c r="Q165" s="218"/>
      <c r="AI165" s="193"/>
      <c r="AK165" s="181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</row>
    <row r="166" spans="17:99" ht="13.2" x14ac:dyDescent="0.25">
      <c r="Q166" s="218"/>
      <c r="AI166" s="193"/>
      <c r="AK166" s="181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</row>
    <row r="167" spans="17:99" ht="13.2" x14ac:dyDescent="0.25">
      <c r="Q167" s="218"/>
      <c r="AI167" s="193"/>
      <c r="AK167" s="181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</row>
    <row r="168" spans="17:99" ht="13.2" x14ac:dyDescent="0.25">
      <c r="Q168" s="218"/>
      <c r="AI168" s="193"/>
      <c r="AK168" s="181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</row>
    <row r="169" spans="17:99" ht="13.2" x14ac:dyDescent="0.25">
      <c r="Q169" s="218"/>
      <c r="AI169" s="193"/>
      <c r="AK169" s="181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</row>
    <row r="170" spans="17:99" ht="13.2" x14ac:dyDescent="0.25">
      <c r="Q170" s="218"/>
      <c r="AI170" s="193"/>
      <c r="AK170" s="181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</row>
    <row r="171" spans="17:99" ht="13.2" x14ac:dyDescent="0.25">
      <c r="Q171" s="218"/>
      <c r="AI171" s="193"/>
      <c r="AK171" s="181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</row>
    <row r="172" spans="17:99" ht="13.2" x14ac:dyDescent="0.25">
      <c r="Q172" s="218"/>
      <c r="AI172" s="193"/>
      <c r="AK172" s="181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</row>
    <row r="173" spans="17:99" ht="13.2" x14ac:dyDescent="0.25">
      <c r="Q173" s="218"/>
      <c r="AI173" s="193"/>
      <c r="AK173" s="181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</row>
    <row r="174" spans="17:99" ht="13.2" x14ac:dyDescent="0.25">
      <c r="Q174" s="218"/>
      <c r="AI174" s="193"/>
      <c r="AK174" s="181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</row>
  </sheetData>
  <sheetProtection algorithmName="SHA-512" hashValue="1AKnc9bQoaWFc3Z4p2I5mHuKCDjB4AdoBjSgksghXcINFQYLKT1SyzrUzq8aPCPr+4n3XAzaR38eD7tCKYypLw==" saltValue="q9CaHqkHLtDxGxvaRjFSkQ==" spinCount="100000" sheet="1" objects="1" scenarios="1"/>
  <protectedRanges>
    <protectedRange sqref="AA23:IV23 N40 A40:H40 AD30:IV30 A23:O23 AB48 AD24:IV24 AB24 D42:H43 E25:F26 H25:H26 N30:Z30 P23:Z24 AB30 A24:H24 N24:O24 A29:O29 A42:B43 A52:H52 AB52 P34:AM38 A44:IV44 A37:B37 N45:IV45 A45:H45 A39:IV39 A25:A28 N48:Z48 A41:IV41 A51:IV51 AD52:IV52 N52:Z52 P31:IV33 A30:H33 H34:H38 AD48:IV48 P49:IV49 P50:AI50 O53:IV55 A53:F55 H53:H55 A48:H49 A47:IV47 O46:IV46 D46:H46 A46:B46 P42:IV43 P40:IV40 AN37:IV37 N37:O37 F37:G37 C34:D38 E37:E38 E27:H28 P25:IV29" name="Диапазон3"/>
    <protectedRange sqref="H4:I5 H63:I65537 H23:I24 H51:I52 H47:I48 H29:I30 H39:I40 H44:I45" name="Диапазон1"/>
    <protectedRange sqref="H20:I22 H49:I50 H53:I55 H46:I46 H25:I28 H31:I38 H41:I43" name="Диапазон1_2"/>
    <protectedRange sqref="C46 C42:C43 B25:D28" name="Диапазон3_1"/>
  </protectedRanges>
  <dataConsolidate/>
  <mergeCells count="63">
    <mergeCell ref="A47:N47"/>
    <mergeCell ref="I42:J42"/>
    <mergeCell ref="I54:J54"/>
    <mergeCell ref="A51:N51"/>
    <mergeCell ref="I52:J52"/>
    <mergeCell ref="I53:J53"/>
    <mergeCell ref="I48:J48"/>
    <mergeCell ref="I49:J49"/>
    <mergeCell ref="I55:J55"/>
    <mergeCell ref="D19:G19"/>
    <mergeCell ref="I24:J24"/>
    <mergeCell ref="A50:N50"/>
    <mergeCell ref="A29:N29"/>
    <mergeCell ref="I31:J31"/>
    <mergeCell ref="I32:J32"/>
    <mergeCell ref="I33:J33"/>
    <mergeCell ref="A22:N22"/>
    <mergeCell ref="I30:J30"/>
    <mergeCell ref="I25:J25"/>
    <mergeCell ref="I26:J26"/>
    <mergeCell ref="I28:J28"/>
    <mergeCell ref="I34:J34"/>
    <mergeCell ref="A23:N23"/>
    <mergeCell ref="H19:N19"/>
    <mergeCell ref="A13:B13"/>
    <mergeCell ref="H16:I16"/>
    <mergeCell ref="H15:I15"/>
    <mergeCell ref="H14:I14"/>
    <mergeCell ref="H13:I13"/>
    <mergeCell ref="D14:G14"/>
    <mergeCell ref="D16:G16"/>
    <mergeCell ref="D15:G15"/>
    <mergeCell ref="A5:B5"/>
    <mergeCell ref="A1:B1"/>
    <mergeCell ref="A8:A9"/>
    <mergeCell ref="D9:G9"/>
    <mergeCell ref="A10:B10"/>
    <mergeCell ref="H7:I7"/>
    <mergeCell ref="D5:I5"/>
    <mergeCell ref="D7:G7"/>
    <mergeCell ref="D13:G13"/>
    <mergeCell ref="H6:I6"/>
    <mergeCell ref="H12:I12"/>
    <mergeCell ref="H11:I11"/>
    <mergeCell ref="H10:I10"/>
    <mergeCell ref="H9:I9"/>
    <mergeCell ref="H8:I8"/>
    <mergeCell ref="D10:G10"/>
    <mergeCell ref="D12:G12"/>
    <mergeCell ref="D8:G8"/>
    <mergeCell ref="D6:G6"/>
    <mergeCell ref="D11:G11"/>
    <mergeCell ref="I27:J27"/>
    <mergeCell ref="I43:J43"/>
    <mergeCell ref="A39:N39"/>
    <mergeCell ref="I46:J46"/>
    <mergeCell ref="I45:J45"/>
    <mergeCell ref="I40:J40"/>
    <mergeCell ref="I35:J35"/>
    <mergeCell ref="I36:J36"/>
    <mergeCell ref="I37:J37"/>
    <mergeCell ref="I38:J38"/>
    <mergeCell ref="A44:N44"/>
  </mergeCells>
  <phoneticPr fontId="2" type="noConversion"/>
  <conditionalFormatting sqref="H25 H52:H53 H31:H38">
    <cfRule type="expression" dxfId="85" priority="383" stopIfTrue="1">
      <formula>LEN(H25)=11</formula>
    </cfRule>
  </conditionalFormatting>
  <conditionalFormatting sqref="B25 B31:B33 B52:B53 N31:N33">
    <cfRule type="expression" dxfId="84" priority="364" stopIfTrue="1">
      <formula>LEN(H25)=11</formula>
    </cfRule>
  </conditionalFormatting>
  <conditionalFormatting sqref="J6:M6">
    <cfRule type="expression" dxfId="83" priority="388" stopIfTrue="1">
      <formula>$Q$6</formula>
    </cfRule>
  </conditionalFormatting>
  <conditionalFormatting sqref="H26">
    <cfRule type="expression" dxfId="82" priority="246" stopIfTrue="1">
      <formula>LEN(H26)=11</formula>
    </cfRule>
  </conditionalFormatting>
  <conditionalFormatting sqref="B16">
    <cfRule type="expression" dxfId="81" priority="395" stopIfTrue="1">
      <formula>NOT(ISBLANK(E19))</formula>
    </cfRule>
  </conditionalFormatting>
  <conditionalFormatting sqref="M25 M49 M31:M38 M42:M43">
    <cfRule type="expression" dxfId="80" priority="185" stopIfTrue="1">
      <formula>ISNUMBER($J25)</formula>
    </cfRule>
  </conditionalFormatting>
  <conditionalFormatting sqref="M26">
    <cfRule type="expression" dxfId="79" priority="184" stopIfTrue="1">
      <formula>ISNUMBER($J26)</formula>
    </cfRule>
  </conditionalFormatting>
  <conditionalFormatting sqref="M28">
    <cfRule type="expression" dxfId="78" priority="183" stopIfTrue="1">
      <formula>ISNUMBER($J28)</formula>
    </cfRule>
  </conditionalFormatting>
  <conditionalFormatting sqref="C7">
    <cfRule type="expression" dxfId="77" priority="172">
      <formula>IF((B7&gt;0)*($B$7&lt;9),A1,"")</formula>
    </cfRule>
    <cfRule type="iconSet" priority="173">
      <iconSet iconSet="3Symbols2">
        <cfvo type="percent" val="0"/>
        <cfvo type="percent" val="33"/>
        <cfvo type="percent" val="67"/>
      </iconSet>
    </cfRule>
  </conditionalFormatting>
  <conditionalFormatting sqref="N25:N26 N28">
    <cfRule type="expression" dxfId="76" priority="171" stopIfTrue="1">
      <formula>LEN(T25)=11</formula>
    </cfRule>
  </conditionalFormatting>
  <conditionalFormatting sqref="N42">
    <cfRule type="expression" dxfId="75" priority="93" stopIfTrue="1">
      <formula>LEN(#REF!)=11</formula>
    </cfRule>
  </conditionalFormatting>
  <conditionalFormatting sqref="H42">
    <cfRule type="expression" dxfId="74" priority="94" stopIfTrue="1">
      <formula>LEN(H42)=11</formula>
    </cfRule>
  </conditionalFormatting>
  <conditionalFormatting sqref="N43">
    <cfRule type="expression" dxfId="73" priority="89" stopIfTrue="1">
      <formula>LEN(T42)=11</formula>
    </cfRule>
  </conditionalFormatting>
  <conditionalFormatting sqref="H43">
    <cfRule type="expression" dxfId="72" priority="90" stopIfTrue="1">
      <formula>LEN(H43)=11</formula>
    </cfRule>
  </conditionalFormatting>
  <conditionalFormatting sqref="N41">
    <cfRule type="expression" dxfId="71" priority="63" stopIfTrue="1">
      <formula>IF(Q41=0,TRUE,FALSE)</formula>
    </cfRule>
  </conditionalFormatting>
  <conditionalFormatting sqref="M41">
    <cfRule type="expression" dxfId="70" priority="64" stopIfTrue="1">
      <formula>IF(Q41=0,TRUE,FALSE)</formula>
    </cfRule>
  </conditionalFormatting>
  <conditionalFormatting sqref="J41:L41">
    <cfRule type="expression" dxfId="69" priority="65" stopIfTrue="1">
      <formula>IF(P41=0,TRUE,FALSE)</formula>
    </cfRule>
  </conditionalFormatting>
  <conditionalFormatting sqref="H46">
    <cfRule type="expression" dxfId="68" priority="55" stopIfTrue="1">
      <formula>LEN(H46)=11</formula>
    </cfRule>
  </conditionalFormatting>
  <conditionalFormatting sqref="N49">
    <cfRule type="expression" dxfId="67" priority="48" stopIfTrue="1">
      <formula>LEN(T49)=11</formula>
    </cfRule>
  </conditionalFormatting>
  <conditionalFormatting sqref="H49">
    <cfRule type="expression" dxfId="66" priority="47" stopIfTrue="1">
      <formula>LEN(H49)=11</formula>
    </cfRule>
  </conditionalFormatting>
  <conditionalFormatting sqref="B49">
    <cfRule type="expression" dxfId="65" priority="50" stopIfTrue="1">
      <formula>LEN(H49)=11</formula>
    </cfRule>
  </conditionalFormatting>
  <conditionalFormatting sqref="B46">
    <cfRule type="expression" dxfId="64" priority="30" stopIfTrue="1">
      <formula>LEN(H46)=11</formula>
    </cfRule>
  </conditionalFormatting>
  <conditionalFormatting sqref="H54">
    <cfRule type="expression" dxfId="63" priority="23" stopIfTrue="1">
      <formula>LEN(H54)=11</formula>
    </cfRule>
  </conditionalFormatting>
  <conditionalFormatting sqref="B54">
    <cfRule type="expression" dxfId="62" priority="22" stopIfTrue="1">
      <formula>LEN(H54)=11</formula>
    </cfRule>
  </conditionalFormatting>
  <conditionalFormatting sqref="H55">
    <cfRule type="expression" dxfId="61" priority="21" stopIfTrue="1">
      <formula>LEN(H55)=11</formula>
    </cfRule>
  </conditionalFormatting>
  <conditionalFormatting sqref="B55">
    <cfRule type="expression" dxfId="60" priority="20" stopIfTrue="1">
      <formula>LEN(H55)=11</formula>
    </cfRule>
  </conditionalFormatting>
  <conditionalFormatting sqref="B26">
    <cfRule type="expression" dxfId="59" priority="15" stopIfTrue="1">
      <formula>LEN(H26)=11</formula>
    </cfRule>
  </conditionalFormatting>
  <conditionalFormatting sqref="B34:B38">
    <cfRule type="expression" dxfId="58" priority="13" stopIfTrue="1">
      <formula>LEN(H34)=11</formula>
    </cfRule>
  </conditionalFormatting>
  <conditionalFormatting sqref="N34:N38">
    <cfRule type="expression" dxfId="57" priority="11" stopIfTrue="1">
      <formula>LEN(T34)=11</formula>
    </cfRule>
  </conditionalFormatting>
  <conditionalFormatting sqref="B42:B43">
    <cfRule type="expression" dxfId="56" priority="9" stopIfTrue="1">
      <formula>LEN(H42)=11</formula>
    </cfRule>
  </conditionalFormatting>
  <conditionalFormatting sqref="H27">
    <cfRule type="expression" dxfId="55" priority="7" stopIfTrue="1">
      <formula>LEN(H27)=11</formula>
    </cfRule>
  </conditionalFormatting>
  <conditionalFormatting sqref="M27">
    <cfRule type="expression" dxfId="54" priority="6" stopIfTrue="1">
      <formula>ISNUMBER($J27)</formula>
    </cfRule>
  </conditionalFormatting>
  <conditionalFormatting sqref="N27">
    <cfRule type="expression" dxfId="53" priority="5" stopIfTrue="1">
      <formula>LEN(T27)=11</formula>
    </cfRule>
  </conditionalFormatting>
  <conditionalFormatting sqref="B27">
    <cfRule type="expression" dxfId="52" priority="4" stopIfTrue="1">
      <formula>LEN(H27)=11</formula>
    </cfRule>
  </conditionalFormatting>
  <conditionalFormatting sqref="B28">
    <cfRule type="expression" dxfId="51" priority="2" stopIfTrue="1">
      <formula>LEN(H28)=11</formula>
    </cfRule>
  </conditionalFormatting>
  <conditionalFormatting sqref="N46">
    <cfRule type="expression" dxfId="50" priority="399" stopIfTrue="1">
      <formula>LEN(#REF!)=11</formula>
    </cfRule>
  </conditionalFormatting>
  <conditionalFormatting sqref="H28">
    <cfRule type="expression" dxfId="49" priority="1" stopIfTrue="1">
      <formula>LEN(H28)=11</formula>
    </cfRule>
  </conditionalFormatting>
  <dataValidations count="10">
    <dataValidation type="list" allowBlank="1" showInputMessage="1" showErrorMessage="1" sqref="B41">
      <formula1>ProductLic</formula1>
    </dataValidation>
    <dataValidation type="list" allowBlank="1" showInputMessage="1" showErrorMessage="1" sqref="F41">
      <formula1>Term</formula1>
    </dataValidation>
    <dataValidation allowBlank="1" showInputMessage="1" errorTitle="Неправильное значение:" error="Пожалуйста, выберите значение из списка" sqref="C31:C38 C49 C53:C55 C25:C28 C46 C41:C43"/>
    <dataValidation allowBlank="1" errorTitle="Неправильное значение:" error="Пожалуйста, выберите значение из списка" promptTitle="Выбор типа поставки" prompt="Выбор типа поставки2" sqref="D20 D49 G46 E37:E38 D53:D55 D31:D38 C20:C21 D25:D28 D46 D42:D43"/>
    <dataValidation type="list" allowBlank="1" showInputMessage="1" showErrorMessage="1" sqref="F49 F37:F38 F28">
      <formula1>TermLic10</formula1>
    </dataValidation>
    <dataValidation type="list" allowBlank="1" showInputMessage="1" showErrorMessage="1" sqref="B49">
      <formula1>traffic36.3</formula1>
    </dataValidation>
    <dataValidation type="list" allowBlank="1" showInputMessage="1" showErrorMessage="1" sqref="G49">
      <formula1>LicTypeTrfc11.2</formula1>
    </dataValidation>
    <dataValidation type="list" allowBlank="1" showInputMessage="1" showErrorMessage="1" sqref="H9">
      <formula1>State</formula1>
    </dataValidation>
    <dataValidation type="list" allowBlank="1" showInputMessage="1" showErrorMessage="1" sqref="F42:F43">
      <formula1>TermSLA10.2</formula1>
    </dataValidation>
    <dataValidation type="textLength" allowBlank="1" showInputMessage="1" showErrorMessage="1" sqref="H6:I6">
      <formula1>0</formula1>
      <formula2>255</formula2>
    </dataValidation>
  </dataValidations>
  <hyperlinks>
    <hyperlink ref="N1" r:id="rId1"/>
  </hyperlinks>
  <pageMargins left="0.41" right="0.19" top="0.46" bottom="0.31" header="0.17" footer="0.5"/>
  <pageSetup paperSize="9" scale="59" orientation="landscape" r:id="rId2"/>
  <headerFooter alignWithMargins="0"/>
  <drawing r:id="rId3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'1'!$J$27:$J$28</xm:f>
          </x14:formula1>
          <xm:sqref>G28</xm:sqref>
        </x14:dataValidation>
        <x14:dataValidation type="list" allowBlank="1" showInputMessage="1" showErrorMessage="1">
          <x14:formula1>
            <xm:f>'1'!$J$19:$J$20</xm:f>
          </x14:formula1>
          <xm:sqref>G37:G38</xm:sqref>
        </x14:dataValidation>
        <x14:dataValidation type="list" allowBlank="1" showInputMessage="1" showErrorMessage="1">
          <x14:formula1>
            <xm:f>'1'!$G$50:$G$53</xm:f>
          </x14:formula1>
          <xm:sqref>E42:E43</xm:sqref>
        </x14:dataValidation>
        <x14:dataValidation type="list" allowBlank="1" showInputMessage="1" showErrorMessage="1">
          <x14:formula1>
            <xm:f>Спецусл!$A$1:$A$4</xm:f>
          </x14:formula1>
          <xm:sqref>B9</xm:sqref>
        </x14:dataValidation>
        <x14:dataValidation type="list" allowBlank="1" showInputMessage="1" showErrorMessage="1">
          <x14:formula1>
            <xm:f>Программы!$A$1:$A$5</xm:f>
          </x14:formula1>
          <xm:sqref>B8</xm:sqref>
        </x14:dataValidation>
        <x14:dataValidation type="list" allowBlank="1" showInputMessage="1" showErrorMessage="1">
          <x14:formula1>
            <xm:f>'1'!$J$40:$J$41</xm:f>
          </x14:formula1>
          <xm:sqref>G42:G43</xm:sqref>
        </x14:dataValidation>
        <x14:dataValidation type="list" allowBlank="1" showInputMessage="1" showErrorMessage="1">
          <x14:formula1>
            <xm:f>'1'!$A$42:$A$45</xm:f>
          </x14:formula1>
          <xm:sqref>B46</xm:sqref>
        </x14:dataValidation>
        <x14:dataValidation type="list" allowBlank="1" showInputMessage="1" showErrorMessage="1">
          <x14:formula1>
            <xm:f>'1'!$J$2:$J$4</xm:f>
          </x14:formula1>
          <xm:sqref>F46 F31:F36</xm:sqref>
        </x14:dataValidation>
        <x14:dataValidation type="list" allowBlank="1" showInputMessage="1" showErrorMessage="1">
          <x14:formula1>
            <xm:f>'1'!$J$19:$J$24</xm:f>
          </x14:formula1>
          <xm:sqref>G31:G36</xm:sqref>
        </x14:dataValidation>
        <x14:dataValidation type="list" allowBlank="1" showInputMessage="1" showErrorMessage="1">
          <x14:formula1>
            <xm:f>'1'!$A$55:$A$58</xm:f>
          </x14:formula1>
          <xm:sqref>B55</xm:sqref>
        </x14:dataValidation>
        <x14:dataValidation type="list" allowBlank="1" showInputMessage="1" showErrorMessage="1">
          <x14:formula1>
            <xm:f>'1'!$A$55:$A$58</xm:f>
          </x14:formula1>
          <xm:sqref>B53 B54</xm:sqref>
        </x14:dataValidation>
        <x14:dataValidation type="list" allowBlank="1" showInputMessage="1" showErrorMessage="1">
          <x14:formula1>
            <xm:f>'1'!$A$2:$A$29</xm:f>
          </x14:formula1>
          <xm:sqref>B31:B38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301"/>
  <sheetViews>
    <sheetView workbookViewId="0">
      <selection activeCell="A32" sqref="A32"/>
    </sheetView>
  </sheetViews>
  <sheetFormatPr defaultColWidth="9.109375" defaultRowHeight="10.199999999999999" x14ac:dyDescent="0.2"/>
  <cols>
    <col min="1" max="1" width="56.44140625" style="30" bestFit="1" customWidth="1"/>
    <col min="2" max="2" width="6.88671875" style="30" bestFit="1" customWidth="1"/>
    <col min="3" max="3" width="1" style="30" customWidth="1"/>
    <col min="4" max="4" width="7.109375" style="30" bestFit="1" customWidth="1"/>
    <col min="5" max="5" width="11.6640625" style="30" bestFit="1" customWidth="1"/>
    <col min="6" max="6" width="10.109375" style="30" bestFit="1" customWidth="1"/>
    <col min="7" max="7" width="7.109375" style="30" bestFit="1" customWidth="1"/>
    <col min="8" max="9" width="1.33203125" style="30" customWidth="1"/>
    <col min="10" max="10" width="14" style="30" bestFit="1" customWidth="1"/>
    <col min="11" max="11" width="8.6640625" style="30" bestFit="1" customWidth="1"/>
    <col min="12" max="12" width="1" style="30" customWidth="1"/>
    <col min="13" max="13" width="29.33203125" style="30" bestFit="1" customWidth="1"/>
    <col min="14" max="14" width="1.88671875" style="30" customWidth="1"/>
    <col min="15" max="15" width="12.44140625" style="37" bestFit="1" customWidth="1"/>
    <col min="16" max="16" width="1.5546875" style="30" customWidth="1"/>
    <col min="17" max="17" width="8" style="30" bestFit="1" customWidth="1"/>
    <col min="18" max="16384" width="9.109375" style="30"/>
  </cols>
  <sheetData>
    <row r="1" spans="1:18" x14ac:dyDescent="0.2">
      <c r="A1" s="61" t="s">
        <v>861</v>
      </c>
      <c r="B1" s="61" t="s">
        <v>147</v>
      </c>
      <c r="D1" s="31" t="s">
        <v>205</v>
      </c>
      <c r="E1" s="31" t="s">
        <v>206</v>
      </c>
      <c r="F1" s="93" t="s">
        <v>867</v>
      </c>
      <c r="G1" s="32" t="s">
        <v>204</v>
      </c>
      <c r="J1" s="61" t="s">
        <v>870</v>
      </c>
      <c r="K1" s="61" t="s">
        <v>166</v>
      </c>
      <c r="M1" s="62" t="s">
        <v>308</v>
      </c>
      <c r="O1" s="33" t="s">
        <v>309</v>
      </c>
      <c r="Q1" s="50"/>
      <c r="R1" s="50"/>
    </row>
    <row r="2" spans="1:18" x14ac:dyDescent="0.2">
      <c r="A2" s="22" t="s">
        <v>1857</v>
      </c>
      <c r="B2" s="21">
        <v>4542</v>
      </c>
      <c r="D2" s="34">
        <v>1</v>
      </c>
      <c r="E2" s="34">
        <v>1</v>
      </c>
      <c r="F2" s="35" t="s">
        <v>148</v>
      </c>
      <c r="G2" s="36" t="s">
        <v>88</v>
      </c>
      <c r="J2" s="22" t="s">
        <v>236</v>
      </c>
      <c r="K2" s="22" t="s">
        <v>145</v>
      </c>
      <c r="M2" s="37" t="s">
        <v>305</v>
      </c>
      <c r="O2" s="37" t="s">
        <v>307</v>
      </c>
      <c r="Q2" s="50"/>
      <c r="R2" s="50"/>
    </row>
    <row r="3" spans="1:18" x14ac:dyDescent="0.2">
      <c r="A3" s="22" t="s">
        <v>1832</v>
      </c>
      <c r="B3" s="21">
        <v>4742</v>
      </c>
      <c r="D3" s="34">
        <v>2</v>
      </c>
      <c r="E3" s="34">
        <v>2</v>
      </c>
      <c r="F3" s="35" t="s">
        <v>87</v>
      </c>
      <c r="G3" s="36" t="s">
        <v>89</v>
      </c>
      <c r="J3" s="22" t="s">
        <v>237</v>
      </c>
      <c r="K3" s="22" t="s">
        <v>146</v>
      </c>
      <c r="M3" s="37" t="s">
        <v>306</v>
      </c>
      <c r="O3" s="38"/>
      <c r="Q3" s="50"/>
      <c r="R3" s="50"/>
    </row>
    <row r="4" spans="1:18" x14ac:dyDescent="0.2">
      <c r="A4" s="22" t="s">
        <v>1833</v>
      </c>
      <c r="B4" s="21">
        <v>4743</v>
      </c>
      <c r="D4" s="34">
        <v>3</v>
      </c>
      <c r="E4" s="34">
        <v>3</v>
      </c>
      <c r="F4" s="35" t="s">
        <v>149</v>
      </c>
      <c r="G4" s="36" t="s">
        <v>90</v>
      </c>
      <c r="J4" s="22" t="s">
        <v>1042</v>
      </c>
      <c r="K4" s="22" t="s">
        <v>155</v>
      </c>
      <c r="M4" s="37" t="s">
        <v>773</v>
      </c>
      <c r="O4" s="38"/>
      <c r="Q4" s="50"/>
      <c r="R4" s="50"/>
    </row>
    <row r="5" spans="1:18" x14ac:dyDescent="0.2">
      <c r="A5" s="22" t="s">
        <v>2202</v>
      </c>
      <c r="B5" s="22">
        <v>4746</v>
      </c>
      <c r="D5" s="34">
        <v>4</v>
      </c>
      <c r="E5" s="34">
        <v>4</v>
      </c>
      <c r="F5" s="35" t="s">
        <v>146</v>
      </c>
      <c r="G5" s="36" t="s">
        <v>91</v>
      </c>
      <c r="J5" s="22" t="s">
        <v>85</v>
      </c>
      <c r="K5" s="22" t="s">
        <v>151</v>
      </c>
      <c r="M5" s="37" t="s">
        <v>325</v>
      </c>
      <c r="O5" s="38"/>
      <c r="Q5" s="50"/>
      <c r="R5" s="50"/>
    </row>
    <row r="6" spans="1:18" x14ac:dyDescent="0.2">
      <c r="A6" s="22" t="s">
        <v>433</v>
      </c>
      <c r="B6" s="21">
        <v>4863</v>
      </c>
      <c r="D6" s="68">
        <v>5</v>
      </c>
      <c r="E6" s="68">
        <v>9</v>
      </c>
      <c r="F6" s="68" t="s">
        <v>144</v>
      </c>
      <c r="G6" s="36" t="s">
        <v>92</v>
      </c>
      <c r="J6" s="61" t="s">
        <v>871</v>
      </c>
      <c r="K6" s="61" t="s">
        <v>166</v>
      </c>
      <c r="M6" s="37" t="s">
        <v>326</v>
      </c>
      <c r="O6" s="38"/>
      <c r="Q6" s="50"/>
      <c r="R6" s="50"/>
    </row>
    <row r="7" spans="1:18" x14ac:dyDescent="0.2">
      <c r="A7" s="22" t="s">
        <v>434</v>
      </c>
      <c r="B7" s="21">
        <v>4867</v>
      </c>
      <c r="D7" s="34">
        <v>10</v>
      </c>
      <c r="E7" s="34">
        <v>14</v>
      </c>
      <c r="F7" s="35" t="s">
        <v>150</v>
      </c>
      <c r="G7" s="36" t="s">
        <v>158</v>
      </c>
      <c r="J7" s="22" t="s">
        <v>236</v>
      </c>
      <c r="K7" s="22" t="s">
        <v>145</v>
      </c>
      <c r="M7" s="37" t="s">
        <v>327</v>
      </c>
      <c r="O7" s="38"/>
      <c r="Q7" s="50"/>
      <c r="R7" s="50"/>
    </row>
    <row r="8" spans="1:18" x14ac:dyDescent="0.2">
      <c r="A8" s="22" t="s">
        <v>1124</v>
      </c>
      <c r="B8" s="22">
        <v>4312</v>
      </c>
      <c r="D8" s="34">
        <v>15</v>
      </c>
      <c r="E8" s="34">
        <v>19</v>
      </c>
      <c r="F8" s="35" t="s">
        <v>151</v>
      </c>
      <c r="G8" s="36" t="s">
        <v>159</v>
      </c>
      <c r="J8" s="22" t="s">
        <v>237</v>
      </c>
      <c r="K8" s="22" t="s">
        <v>146</v>
      </c>
      <c r="M8" s="37" t="s">
        <v>328</v>
      </c>
      <c r="O8" s="38"/>
      <c r="Q8" s="50"/>
      <c r="R8" s="50"/>
    </row>
    <row r="9" spans="1:18" x14ac:dyDescent="0.2">
      <c r="A9" s="22" t="s">
        <v>435</v>
      </c>
      <c r="B9" s="21">
        <v>4313</v>
      </c>
      <c r="D9" s="34">
        <v>20</v>
      </c>
      <c r="E9" s="34">
        <v>24</v>
      </c>
      <c r="F9" s="35" t="s">
        <v>152</v>
      </c>
      <c r="G9" s="36" t="s">
        <v>160</v>
      </c>
      <c r="J9" s="22" t="s">
        <v>84</v>
      </c>
      <c r="K9" s="22" t="s">
        <v>83</v>
      </c>
      <c r="M9" s="37" t="s">
        <v>330</v>
      </c>
      <c r="O9" s="38"/>
      <c r="Q9" s="50"/>
      <c r="R9" s="50"/>
    </row>
    <row r="10" spans="1:18" x14ac:dyDescent="0.2">
      <c r="A10" s="22" t="s">
        <v>764</v>
      </c>
      <c r="B10" s="68">
        <v>4413</v>
      </c>
      <c r="D10" s="34">
        <v>25</v>
      </c>
      <c r="E10" s="34">
        <v>49</v>
      </c>
      <c r="F10" s="35" t="s">
        <v>153</v>
      </c>
      <c r="G10" s="36" t="s">
        <v>80</v>
      </c>
      <c r="J10" s="22" t="s">
        <v>85</v>
      </c>
      <c r="K10" s="22" t="s">
        <v>151</v>
      </c>
      <c r="M10" s="37" t="s">
        <v>331</v>
      </c>
      <c r="O10" s="38"/>
      <c r="Q10" s="50"/>
      <c r="R10" s="50"/>
    </row>
    <row r="11" spans="1:18" x14ac:dyDescent="0.2">
      <c r="A11" s="22" t="s">
        <v>858</v>
      </c>
      <c r="B11" s="21">
        <v>4221</v>
      </c>
      <c r="D11" s="34">
        <v>50</v>
      </c>
      <c r="E11" s="34">
        <v>99</v>
      </c>
      <c r="F11" s="35" t="s">
        <v>154</v>
      </c>
      <c r="G11" s="36" t="s">
        <v>161</v>
      </c>
      <c r="J11" s="68" t="s">
        <v>762</v>
      </c>
      <c r="K11" s="68" t="s">
        <v>154</v>
      </c>
      <c r="M11" s="37" t="s">
        <v>193</v>
      </c>
      <c r="O11" s="38"/>
      <c r="Q11" s="50"/>
      <c r="R11" s="50"/>
    </row>
    <row r="12" spans="1:18" x14ac:dyDescent="0.2">
      <c r="A12" s="91" t="s">
        <v>859</v>
      </c>
      <c r="B12" s="92">
        <v>4222</v>
      </c>
      <c r="D12" s="34">
        <v>100</v>
      </c>
      <c r="E12" s="34">
        <v>149</v>
      </c>
      <c r="F12" s="39" t="s">
        <v>143</v>
      </c>
      <c r="G12" s="40" t="s">
        <v>162</v>
      </c>
      <c r="J12" s="22" t="s">
        <v>86</v>
      </c>
      <c r="K12" s="22" t="s">
        <v>109</v>
      </c>
      <c r="M12" s="37" t="s">
        <v>194</v>
      </c>
      <c r="O12" s="38"/>
      <c r="Q12" s="50"/>
      <c r="R12" s="50"/>
    </row>
    <row r="13" spans="1:18" x14ac:dyDescent="0.2">
      <c r="A13" s="22" t="s">
        <v>1834</v>
      </c>
      <c r="B13" s="21">
        <v>8558</v>
      </c>
      <c r="D13" s="34">
        <v>150</v>
      </c>
      <c r="E13" s="34">
        <v>249</v>
      </c>
      <c r="F13" s="39" t="s">
        <v>141</v>
      </c>
      <c r="G13" s="40" t="s">
        <v>163</v>
      </c>
      <c r="J13" s="50"/>
      <c r="K13" s="50"/>
      <c r="M13" s="37" t="s">
        <v>195</v>
      </c>
      <c r="O13" s="38"/>
    </row>
    <row r="14" spans="1:18" x14ac:dyDescent="0.2">
      <c r="A14" s="22" t="s">
        <v>1726</v>
      </c>
      <c r="B14" s="68">
        <v>4155</v>
      </c>
      <c r="D14" s="34">
        <v>250</v>
      </c>
      <c r="E14" s="34">
        <v>499</v>
      </c>
      <c r="F14" s="39" t="s">
        <v>155</v>
      </c>
      <c r="G14" s="40" t="s">
        <v>164</v>
      </c>
      <c r="J14" s="61" t="s">
        <v>872</v>
      </c>
      <c r="K14" s="61" t="s">
        <v>166</v>
      </c>
      <c r="M14" s="37" t="s">
        <v>196</v>
      </c>
      <c r="O14" s="38"/>
    </row>
    <row r="15" spans="1:18" x14ac:dyDescent="0.2">
      <c r="A15" s="22" t="s">
        <v>1725</v>
      </c>
      <c r="B15" s="68">
        <v>4255</v>
      </c>
      <c r="D15" s="34">
        <v>500</v>
      </c>
      <c r="E15" s="34">
        <v>999</v>
      </c>
      <c r="F15" s="39" t="s">
        <v>156</v>
      </c>
      <c r="G15" s="40" t="s">
        <v>165</v>
      </c>
      <c r="J15" s="22" t="s">
        <v>236</v>
      </c>
      <c r="K15" s="22" t="s">
        <v>145</v>
      </c>
      <c r="M15" s="37" t="s">
        <v>198</v>
      </c>
      <c r="O15" s="38"/>
    </row>
    <row r="16" spans="1:18" x14ac:dyDescent="0.2">
      <c r="A16" s="22" t="s">
        <v>1727</v>
      </c>
      <c r="B16" s="68">
        <v>4555</v>
      </c>
      <c r="D16" s="46">
        <v>1000</v>
      </c>
      <c r="E16" s="46">
        <v>1499</v>
      </c>
      <c r="F16" s="47" t="s">
        <v>157</v>
      </c>
      <c r="G16" s="48" t="s">
        <v>209</v>
      </c>
      <c r="J16" s="22" t="s">
        <v>237</v>
      </c>
      <c r="K16" s="22" t="s">
        <v>146</v>
      </c>
      <c r="M16" s="37" t="s">
        <v>123</v>
      </c>
      <c r="O16" s="38"/>
    </row>
    <row r="17" spans="1:15" x14ac:dyDescent="0.2">
      <c r="A17" s="22" t="s">
        <v>860</v>
      </c>
      <c r="B17" s="68">
        <v>4891</v>
      </c>
      <c r="D17" s="46">
        <v>1500</v>
      </c>
      <c r="E17" s="46">
        <v>2499</v>
      </c>
      <c r="F17" s="47" t="s">
        <v>142</v>
      </c>
      <c r="G17" s="48" t="s">
        <v>210</v>
      </c>
      <c r="J17" s="50"/>
      <c r="K17" s="50"/>
      <c r="M17" s="37" t="s">
        <v>199</v>
      </c>
      <c r="O17" s="38"/>
    </row>
    <row r="18" spans="1:15" x14ac:dyDescent="0.2">
      <c r="A18" s="22" t="s">
        <v>1032</v>
      </c>
      <c r="B18" s="68">
        <v>4892</v>
      </c>
      <c r="D18" s="46">
        <v>2500</v>
      </c>
      <c r="E18" s="46">
        <v>4999</v>
      </c>
      <c r="F18" s="47" t="s">
        <v>386</v>
      </c>
      <c r="G18" s="48" t="s">
        <v>211</v>
      </c>
      <c r="J18" s="61" t="s">
        <v>873</v>
      </c>
      <c r="K18" s="61" t="s">
        <v>167</v>
      </c>
      <c r="M18" s="37" t="s">
        <v>201</v>
      </c>
      <c r="O18" s="38"/>
    </row>
    <row r="19" spans="1:15" x14ac:dyDescent="0.2">
      <c r="A19" s="22" t="s">
        <v>436</v>
      </c>
      <c r="B19" s="21">
        <v>4869</v>
      </c>
      <c r="D19" s="66">
        <v>5000</v>
      </c>
      <c r="E19" s="66">
        <v>100000000</v>
      </c>
      <c r="F19" s="63" t="s">
        <v>109</v>
      </c>
      <c r="G19" s="63" t="s">
        <v>110</v>
      </c>
      <c r="J19" s="35" t="s">
        <v>231</v>
      </c>
      <c r="K19" s="22" t="s">
        <v>141</v>
      </c>
      <c r="M19" s="37" t="s">
        <v>249</v>
      </c>
      <c r="O19" s="38"/>
    </row>
    <row r="20" spans="1:15" x14ac:dyDescent="0.2">
      <c r="A20" s="22" t="s">
        <v>1996</v>
      </c>
      <c r="B20" s="21">
        <v>4253</v>
      </c>
      <c r="J20" s="35" t="s">
        <v>235</v>
      </c>
      <c r="K20" s="22" t="s">
        <v>143</v>
      </c>
      <c r="M20" s="37" t="s">
        <v>250</v>
      </c>
      <c r="O20" s="38"/>
    </row>
    <row r="21" spans="1:15" x14ac:dyDescent="0.2">
      <c r="A21" s="22" t="s">
        <v>1995</v>
      </c>
      <c r="B21" s="21">
        <v>4553</v>
      </c>
      <c r="J21" s="35" t="s">
        <v>234</v>
      </c>
      <c r="K21" s="22" t="s">
        <v>144</v>
      </c>
      <c r="M21" s="37" t="s">
        <v>252</v>
      </c>
      <c r="O21" s="38"/>
    </row>
    <row r="22" spans="1:15" x14ac:dyDescent="0.2">
      <c r="A22" s="22" t="s">
        <v>1994</v>
      </c>
      <c r="B22" s="21">
        <v>4153</v>
      </c>
      <c r="D22" s="41" t="s">
        <v>205</v>
      </c>
      <c r="E22" s="41" t="s">
        <v>206</v>
      </c>
      <c r="F22" s="93" t="s">
        <v>868</v>
      </c>
      <c r="G22" s="32" t="s">
        <v>203</v>
      </c>
      <c r="J22" s="22" t="s">
        <v>233</v>
      </c>
      <c r="K22" s="22" t="s">
        <v>154</v>
      </c>
      <c r="M22" s="37" t="s">
        <v>124</v>
      </c>
      <c r="O22" s="38"/>
    </row>
    <row r="23" spans="1:15" x14ac:dyDescent="0.2">
      <c r="A23" s="22" t="s">
        <v>1912</v>
      </c>
      <c r="B23" s="22">
        <v>4708</v>
      </c>
      <c r="D23" s="34">
        <v>100</v>
      </c>
      <c r="E23" s="34">
        <v>149</v>
      </c>
      <c r="F23" s="35" t="s">
        <v>150</v>
      </c>
      <c r="G23" s="36" t="s">
        <v>162</v>
      </c>
      <c r="J23" s="35" t="s">
        <v>232</v>
      </c>
      <c r="K23" s="22" t="s">
        <v>142</v>
      </c>
      <c r="M23" s="37" t="s">
        <v>253</v>
      </c>
      <c r="O23" s="38"/>
    </row>
    <row r="24" spans="1:15" x14ac:dyDescent="0.2">
      <c r="A24" s="22" t="s">
        <v>1913</v>
      </c>
      <c r="B24" s="22">
        <v>4852</v>
      </c>
      <c r="D24" s="34">
        <v>150</v>
      </c>
      <c r="E24" s="34">
        <v>199</v>
      </c>
      <c r="F24" s="35" t="s">
        <v>151</v>
      </c>
      <c r="G24" s="36" t="s">
        <v>207</v>
      </c>
      <c r="J24" s="22" t="s">
        <v>437</v>
      </c>
      <c r="K24" s="22" t="s">
        <v>83</v>
      </c>
      <c r="M24" s="37" t="s">
        <v>255</v>
      </c>
      <c r="O24" s="38"/>
    </row>
    <row r="25" spans="1:15" x14ac:dyDescent="0.2">
      <c r="A25" s="22" t="s">
        <v>2201</v>
      </c>
      <c r="B25" s="22">
        <v>7925</v>
      </c>
      <c r="D25" s="42">
        <v>200</v>
      </c>
      <c r="E25" s="42">
        <v>249</v>
      </c>
      <c r="F25" s="35" t="s">
        <v>152</v>
      </c>
      <c r="G25" s="36" t="s">
        <v>208</v>
      </c>
      <c r="M25" s="37" t="s">
        <v>256</v>
      </c>
      <c r="O25" s="38"/>
    </row>
    <row r="26" spans="1:15" x14ac:dyDescent="0.2">
      <c r="A26" s="22" t="s">
        <v>2203</v>
      </c>
      <c r="B26" s="22">
        <v>4500</v>
      </c>
      <c r="D26" s="34">
        <v>250</v>
      </c>
      <c r="E26" s="34">
        <v>499</v>
      </c>
      <c r="F26" s="35" t="s">
        <v>153</v>
      </c>
      <c r="G26" s="36" t="s">
        <v>164</v>
      </c>
      <c r="J26" s="61" t="s">
        <v>874</v>
      </c>
      <c r="K26" s="61" t="s">
        <v>167</v>
      </c>
      <c r="M26" s="37" t="s">
        <v>258</v>
      </c>
      <c r="O26" s="38"/>
    </row>
    <row r="27" spans="1:15" x14ac:dyDescent="0.2">
      <c r="A27" s="22" t="s">
        <v>2204</v>
      </c>
      <c r="B27" s="22">
        <v>4502</v>
      </c>
      <c r="D27" s="34">
        <v>500</v>
      </c>
      <c r="E27" s="34">
        <v>999</v>
      </c>
      <c r="F27" s="35" t="s">
        <v>154</v>
      </c>
      <c r="G27" s="36" t="s">
        <v>165</v>
      </c>
      <c r="J27" s="35" t="s">
        <v>231</v>
      </c>
      <c r="K27" s="22" t="s">
        <v>141</v>
      </c>
      <c r="M27" s="37" t="s">
        <v>259</v>
      </c>
      <c r="O27" s="38"/>
    </row>
    <row r="28" spans="1:15" x14ac:dyDescent="0.2">
      <c r="A28" s="22" t="s">
        <v>1755</v>
      </c>
      <c r="B28" s="68">
        <v>9121</v>
      </c>
      <c r="D28" s="34">
        <v>1000</v>
      </c>
      <c r="E28" s="34">
        <v>1499</v>
      </c>
      <c r="F28" s="39" t="s">
        <v>143</v>
      </c>
      <c r="G28" s="40" t="s">
        <v>209</v>
      </c>
      <c r="J28" s="35" t="s">
        <v>235</v>
      </c>
      <c r="K28" s="22" t="s">
        <v>143</v>
      </c>
      <c r="M28" s="37" t="s">
        <v>260</v>
      </c>
      <c r="O28" s="38"/>
    </row>
    <row r="29" spans="1:15" x14ac:dyDescent="0.2">
      <c r="A29" s="68" t="s">
        <v>2092</v>
      </c>
      <c r="B29" s="68">
        <v>7938</v>
      </c>
      <c r="D29" s="34">
        <v>1500</v>
      </c>
      <c r="E29" s="34">
        <v>2499</v>
      </c>
      <c r="F29" s="39" t="s">
        <v>141</v>
      </c>
      <c r="G29" s="40" t="s">
        <v>210</v>
      </c>
      <c r="J29" s="35" t="s">
        <v>232</v>
      </c>
      <c r="K29" s="22" t="s">
        <v>142</v>
      </c>
      <c r="M29" s="37" t="s">
        <v>261</v>
      </c>
      <c r="O29" s="38"/>
    </row>
    <row r="30" spans="1:15" x14ac:dyDescent="0.2">
      <c r="D30" s="34">
        <v>2500</v>
      </c>
      <c r="E30" s="34">
        <v>4999</v>
      </c>
      <c r="F30" s="39" t="s">
        <v>155</v>
      </c>
      <c r="G30" s="40" t="s">
        <v>211</v>
      </c>
      <c r="M30" s="37" t="s">
        <v>262</v>
      </c>
      <c r="O30" s="38"/>
    </row>
    <row r="31" spans="1:15" x14ac:dyDescent="0.2">
      <c r="D31" s="63">
        <v>5000</v>
      </c>
      <c r="E31" s="63">
        <v>9999</v>
      </c>
      <c r="F31" s="64" t="s">
        <v>156</v>
      </c>
      <c r="G31" s="65" t="s">
        <v>212</v>
      </c>
      <c r="J31" s="61" t="s">
        <v>875</v>
      </c>
      <c r="K31" s="61" t="s">
        <v>167</v>
      </c>
      <c r="M31" s="37" t="s">
        <v>263</v>
      </c>
      <c r="O31" s="38"/>
    </row>
    <row r="32" spans="1:15" x14ac:dyDescent="0.2">
      <c r="D32" s="63">
        <v>10000</v>
      </c>
      <c r="E32" s="63">
        <v>100000000000000</v>
      </c>
      <c r="F32" s="64" t="s">
        <v>157</v>
      </c>
      <c r="G32" s="65" t="s">
        <v>213</v>
      </c>
      <c r="J32" s="35" t="s">
        <v>231</v>
      </c>
      <c r="K32" s="22" t="s">
        <v>141</v>
      </c>
      <c r="M32" s="37" t="s">
        <v>264</v>
      </c>
      <c r="O32" s="38"/>
    </row>
    <row r="33" spans="1:15" x14ac:dyDescent="0.2">
      <c r="J33" s="35" t="s">
        <v>235</v>
      </c>
      <c r="K33" s="22" t="s">
        <v>143</v>
      </c>
      <c r="M33" s="37" t="s">
        <v>265</v>
      </c>
      <c r="O33" s="38"/>
    </row>
    <row r="34" spans="1:15" x14ac:dyDescent="0.2">
      <c r="A34" s="61" t="s">
        <v>864</v>
      </c>
      <c r="B34" s="61" t="s">
        <v>147</v>
      </c>
      <c r="D34" s="31" t="s">
        <v>205</v>
      </c>
      <c r="E34" s="31" t="s">
        <v>206</v>
      </c>
      <c r="F34" s="93" t="s">
        <v>869</v>
      </c>
      <c r="G34" s="32" t="s">
        <v>204</v>
      </c>
      <c r="M34" s="37" t="s">
        <v>268</v>
      </c>
      <c r="O34" s="38"/>
    </row>
    <row r="35" spans="1:15" x14ac:dyDescent="0.2">
      <c r="A35" s="22" t="s">
        <v>863</v>
      </c>
      <c r="B35" s="21">
        <v>8531</v>
      </c>
      <c r="D35" s="34">
        <v>1</v>
      </c>
      <c r="E35" s="34">
        <v>1</v>
      </c>
      <c r="F35" s="35" t="s">
        <v>148</v>
      </c>
      <c r="G35" s="36" t="s">
        <v>88</v>
      </c>
      <c r="J35" s="61" t="s">
        <v>886</v>
      </c>
      <c r="K35" s="61" t="s">
        <v>166</v>
      </c>
      <c r="M35" s="37" t="s">
        <v>269</v>
      </c>
      <c r="O35" s="38"/>
    </row>
    <row r="36" spans="1:15" x14ac:dyDescent="0.2">
      <c r="A36" s="22" t="s">
        <v>1033</v>
      </c>
      <c r="B36" s="21">
        <v>8552</v>
      </c>
      <c r="D36" s="34">
        <v>2</v>
      </c>
      <c r="E36" s="34">
        <v>2</v>
      </c>
      <c r="F36" s="35" t="s">
        <v>87</v>
      </c>
      <c r="G36" s="36" t="s">
        <v>89</v>
      </c>
      <c r="J36" s="22" t="s">
        <v>236</v>
      </c>
      <c r="K36" s="22" t="s">
        <v>145</v>
      </c>
      <c r="M36" s="37" t="s">
        <v>270</v>
      </c>
      <c r="O36" s="38"/>
    </row>
    <row r="37" spans="1:15" x14ac:dyDescent="0.2">
      <c r="A37" s="22" t="s">
        <v>1034</v>
      </c>
      <c r="B37" s="21">
        <v>8553</v>
      </c>
      <c r="D37" s="34">
        <v>3</v>
      </c>
      <c r="E37" s="34">
        <v>3</v>
      </c>
      <c r="F37" s="35" t="s">
        <v>149</v>
      </c>
      <c r="G37" s="36" t="s">
        <v>90</v>
      </c>
      <c r="J37" s="22" t="s">
        <v>85</v>
      </c>
      <c r="K37" s="22" t="s">
        <v>151</v>
      </c>
      <c r="M37" s="37" t="s">
        <v>271</v>
      </c>
      <c r="O37" s="38"/>
    </row>
    <row r="38" spans="1:15" x14ac:dyDescent="0.2">
      <c r="D38" s="34">
        <v>4</v>
      </c>
      <c r="E38" s="34">
        <v>4</v>
      </c>
      <c r="F38" s="35" t="s">
        <v>146</v>
      </c>
      <c r="G38" s="36" t="s">
        <v>91</v>
      </c>
      <c r="M38" s="37" t="s">
        <v>272</v>
      </c>
      <c r="O38" s="38"/>
    </row>
    <row r="39" spans="1:15" x14ac:dyDescent="0.2">
      <c r="A39" s="61" t="s">
        <v>1035</v>
      </c>
      <c r="B39" s="61" t="s">
        <v>147</v>
      </c>
      <c r="D39" s="34">
        <v>5</v>
      </c>
      <c r="E39" s="34">
        <v>9</v>
      </c>
      <c r="F39" s="35" t="s">
        <v>144</v>
      </c>
      <c r="G39" s="36" t="s">
        <v>92</v>
      </c>
      <c r="J39" s="61" t="s">
        <v>873</v>
      </c>
      <c r="K39" s="61" t="s">
        <v>167</v>
      </c>
      <c r="M39" s="37" t="s">
        <v>273</v>
      </c>
      <c r="O39" s="38"/>
    </row>
    <row r="40" spans="1:15" x14ac:dyDescent="0.2">
      <c r="A40" s="22" t="s">
        <v>1037</v>
      </c>
      <c r="B40" s="21">
        <v>7606</v>
      </c>
      <c r="D40" s="34">
        <v>10</v>
      </c>
      <c r="E40" s="34">
        <v>14</v>
      </c>
      <c r="F40" s="39" t="s">
        <v>150</v>
      </c>
      <c r="G40" s="40" t="s">
        <v>158</v>
      </c>
      <c r="J40" s="35" t="s">
        <v>231</v>
      </c>
      <c r="K40" s="22" t="s">
        <v>141</v>
      </c>
      <c r="M40" s="37" t="s">
        <v>274</v>
      </c>
      <c r="O40" s="38"/>
    </row>
    <row r="41" spans="1:15" x14ac:dyDescent="0.2">
      <c r="A41" s="22" t="s">
        <v>1038</v>
      </c>
      <c r="B41" s="21">
        <v>7607</v>
      </c>
      <c r="D41" s="34">
        <v>15</v>
      </c>
      <c r="E41" s="34">
        <v>19</v>
      </c>
      <c r="F41" s="39" t="s">
        <v>151</v>
      </c>
      <c r="G41" s="40" t="s">
        <v>159</v>
      </c>
      <c r="J41" s="35" t="s">
        <v>235</v>
      </c>
      <c r="K41" s="22" t="s">
        <v>143</v>
      </c>
      <c r="M41" s="37" t="s">
        <v>275</v>
      </c>
      <c r="O41" s="38"/>
    </row>
    <row r="42" spans="1:15" x14ac:dyDescent="0.2">
      <c r="A42" s="22" t="s">
        <v>879</v>
      </c>
      <c r="B42" s="21">
        <v>7123</v>
      </c>
      <c r="D42" s="34">
        <v>20</v>
      </c>
      <c r="E42" s="34">
        <v>24</v>
      </c>
      <c r="F42" s="39" t="s">
        <v>152</v>
      </c>
      <c r="G42" s="40" t="s">
        <v>160</v>
      </c>
      <c r="J42" s="22" t="s">
        <v>437</v>
      </c>
      <c r="K42" s="22" t="s">
        <v>83</v>
      </c>
      <c r="M42" s="37" t="s">
        <v>276</v>
      </c>
      <c r="O42" s="38"/>
    </row>
    <row r="43" spans="1:15" x14ac:dyDescent="0.2">
      <c r="A43" s="22" t="s">
        <v>878</v>
      </c>
      <c r="B43" s="21">
        <v>7127</v>
      </c>
      <c r="D43" s="34">
        <v>25</v>
      </c>
      <c r="E43" s="34">
        <v>49</v>
      </c>
      <c r="F43" s="39" t="s">
        <v>153</v>
      </c>
      <c r="G43" s="40" t="s">
        <v>80</v>
      </c>
      <c r="M43" s="37" t="s">
        <v>277</v>
      </c>
      <c r="O43" s="38"/>
    </row>
    <row r="44" spans="1:15" x14ac:dyDescent="0.2">
      <c r="A44" s="22" t="s">
        <v>877</v>
      </c>
      <c r="B44" s="21">
        <v>7153</v>
      </c>
      <c r="J44" s="22" t="s">
        <v>310</v>
      </c>
      <c r="M44" s="37" t="s">
        <v>125</v>
      </c>
      <c r="O44" s="38"/>
    </row>
    <row r="45" spans="1:15" x14ac:dyDescent="0.2">
      <c r="A45" s="22" t="s">
        <v>876</v>
      </c>
      <c r="B45" s="21">
        <v>7157</v>
      </c>
      <c r="D45" s="34">
        <v>30</v>
      </c>
      <c r="E45" s="34">
        <v>30</v>
      </c>
      <c r="F45" s="39" t="s">
        <v>83</v>
      </c>
      <c r="G45" s="40">
        <v>30</v>
      </c>
      <c r="J45" s="22">
        <v>1</v>
      </c>
      <c r="M45" s="37" t="s">
        <v>278</v>
      </c>
      <c r="O45" s="38"/>
    </row>
    <row r="46" spans="1:15" x14ac:dyDescent="0.2">
      <c r="D46" s="34">
        <v>50</v>
      </c>
      <c r="E46" s="34">
        <v>50</v>
      </c>
      <c r="F46" s="39" t="s">
        <v>150</v>
      </c>
      <c r="G46" s="40">
        <v>50</v>
      </c>
      <c r="M46" s="37" t="s">
        <v>279</v>
      </c>
      <c r="O46" s="38"/>
    </row>
    <row r="47" spans="1:15" x14ac:dyDescent="0.2">
      <c r="A47" s="61" t="s">
        <v>862</v>
      </c>
      <c r="B47" s="61" t="s">
        <v>147</v>
      </c>
      <c r="D47" s="34">
        <v>100</v>
      </c>
      <c r="E47" s="34">
        <v>100</v>
      </c>
      <c r="F47" s="39" t="s">
        <v>153</v>
      </c>
      <c r="G47" s="40">
        <v>100</v>
      </c>
      <c r="J47" s="22" t="s">
        <v>310</v>
      </c>
      <c r="M47" s="37" t="s">
        <v>323</v>
      </c>
      <c r="O47" s="38"/>
    </row>
    <row r="48" spans="1:15" x14ac:dyDescent="0.2">
      <c r="A48" s="22" t="s">
        <v>372</v>
      </c>
      <c r="B48" s="22">
        <v>5111</v>
      </c>
      <c r="D48" s="34">
        <v>300</v>
      </c>
      <c r="E48" s="34">
        <v>300</v>
      </c>
      <c r="F48" s="39" t="s">
        <v>155</v>
      </c>
      <c r="G48" s="40">
        <v>300</v>
      </c>
      <c r="J48" s="22">
        <v>10</v>
      </c>
      <c r="M48" s="37" t="s">
        <v>324</v>
      </c>
      <c r="O48" s="38"/>
    </row>
    <row r="49" spans="1:15" x14ac:dyDescent="0.2">
      <c r="A49" s="22" t="s">
        <v>202</v>
      </c>
      <c r="B49" s="22">
        <v>5811</v>
      </c>
      <c r="M49" s="37" t="s">
        <v>329</v>
      </c>
      <c r="O49" s="38"/>
    </row>
    <row r="50" spans="1:15" x14ac:dyDescent="0.2">
      <c r="D50" s="34">
        <v>100</v>
      </c>
      <c r="E50" s="34">
        <v>100</v>
      </c>
      <c r="F50" s="39" t="s">
        <v>143</v>
      </c>
      <c r="G50" s="34">
        <v>100</v>
      </c>
      <c r="J50" s="61" t="s">
        <v>1036</v>
      </c>
      <c r="K50" s="61" t="s">
        <v>166</v>
      </c>
      <c r="M50" s="37" t="s">
        <v>192</v>
      </c>
      <c r="O50" s="38"/>
    </row>
    <row r="51" spans="1:15" x14ac:dyDescent="0.2">
      <c r="A51" s="50"/>
      <c r="B51" s="73"/>
      <c r="D51" s="34">
        <v>150</v>
      </c>
      <c r="E51" s="34">
        <v>150</v>
      </c>
      <c r="F51" s="39" t="s">
        <v>141</v>
      </c>
      <c r="G51" s="34">
        <v>150</v>
      </c>
      <c r="J51" s="30" t="s">
        <v>231</v>
      </c>
      <c r="M51" s="37" t="s">
        <v>197</v>
      </c>
      <c r="O51" s="38"/>
    </row>
    <row r="52" spans="1:15" x14ac:dyDescent="0.2">
      <c r="A52" s="61" t="s">
        <v>866</v>
      </c>
      <c r="B52" s="61" t="s">
        <v>147</v>
      </c>
      <c r="D52" s="34">
        <v>250</v>
      </c>
      <c r="E52" s="34">
        <v>250</v>
      </c>
      <c r="F52" s="39" t="s">
        <v>155</v>
      </c>
      <c r="G52" s="34">
        <v>250</v>
      </c>
      <c r="J52" s="30" t="s">
        <v>1039</v>
      </c>
      <c r="M52" s="37" t="s">
        <v>200</v>
      </c>
      <c r="O52" s="38"/>
    </row>
    <row r="53" spans="1:15" x14ac:dyDescent="0.2">
      <c r="D53" s="34">
        <v>500</v>
      </c>
      <c r="E53" s="34">
        <v>500</v>
      </c>
      <c r="F53" s="39" t="s">
        <v>156</v>
      </c>
      <c r="G53" s="34">
        <v>500</v>
      </c>
      <c r="J53" s="30" t="s">
        <v>1041</v>
      </c>
      <c r="M53" s="37" t="s">
        <v>251</v>
      </c>
      <c r="O53" s="38"/>
    </row>
    <row r="54" spans="1:15" x14ac:dyDescent="0.2">
      <c r="A54" s="61" t="s">
        <v>865</v>
      </c>
      <c r="B54" s="61" t="s">
        <v>147</v>
      </c>
      <c r="M54" s="37" t="s">
        <v>254</v>
      </c>
      <c r="O54" s="38"/>
    </row>
    <row r="55" spans="1:15" x14ac:dyDescent="0.2">
      <c r="A55" s="60" t="s">
        <v>439</v>
      </c>
      <c r="B55" s="49">
        <v>8066</v>
      </c>
      <c r="M55" s="37" t="s">
        <v>257</v>
      </c>
      <c r="O55" s="38"/>
    </row>
    <row r="56" spans="1:15" x14ac:dyDescent="0.2">
      <c r="A56" s="60" t="s">
        <v>440</v>
      </c>
      <c r="B56" s="49">
        <v>8067</v>
      </c>
      <c r="M56" s="37" t="s">
        <v>772</v>
      </c>
      <c r="O56" s="38"/>
    </row>
    <row r="57" spans="1:15" x14ac:dyDescent="0.2">
      <c r="A57" s="60" t="s">
        <v>438</v>
      </c>
      <c r="B57" s="49">
        <v>8069</v>
      </c>
      <c r="M57" s="37" t="s">
        <v>266</v>
      </c>
      <c r="O57" s="38"/>
    </row>
    <row r="58" spans="1:15" x14ac:dyDescent="0.2">
      <c r="A58" s="60" t="s">
        <v>881</v>
      </c>
      <c r="B58" s="49">
        <v>8072</v>
      </c>
      <c r="M58" s="37" t="s">
        <v>267</v>
      </c>
      <c r="O58" s="38"/>
    </row>
    <row r="59" spans="1:15" x14ac:dyDescent="0.2">
      <c r="M59" s="37" t="s">
        <v>101</v>
      </c>
      <c r="O59" s="38"/>
    </row>
    <row r="60" spans="1:15" x14ac:dyDescent="0.2">
      <c r="M60" s="37" t="s">
        <v>286</v>
      </c>
      <c r="O60" s="38"/>
    </row>
    <row r="61" spans="1:15" x14ac:dyDescent="0.2">
      <c r="M61" s="37" t="s">
        <v>291</v>
      </c>
      <c r="O61" s="38"/>
    </row>
    <row r="62" spans="1:15" x14ac:dyDescent="0.2">
      <c r="A62" s="30" t="s">
        <v>82</v>
      </c>
      <c r="M62" s="37" t="s">
        <v>294</v>
      </c>
      <c r="O62" s="38"/>
    </row>
    <row r="63" spans="1:15" x14ac:dyDescent="0.2">
      <c r="M63" s="37" t="s">
        <v>96</v>
      </c>
      <c r="O63" s="38"/>
    </row>
    <row r="64" spans="1:15" x14ac:dyDescent="0.2">
      <c r="A64" s="61" t="s">
        <v>861</v>
      </c>
      <c r="B64" s="61" t="s">
        <v>147</v>
      </c>
      <c r="M64" s="37" t="s">
        <v>280</v>
      </c>
      <c r="O64" s="38"/>
    </row>
    <row r="65" spans="1:15" x14ac:dyDescent="0.2">
      <c r="A65" s="60" t="s">
        <v>1734</v>
      </c>
      <c r="B65" s="49">
        <v>7911</v>
      </c>
      <c r="M65" s="37" t="s">
        <v>281</v>
      </c>
      <c r="O65" s="38"/>
    </row>
    <row r="66" spans="1:15" x14ac:dyDescent="0.2">
      <c r="A66" s="60" t="s">
        <v>1735</v>
      </c>
      <c r="B66" s="49">
        <v>7912</v>
      </c>
      <c r="M66" s="37" t="s">
        <v>282</v>
      </c>
      <c r="O66" s="38"/>
    </row>
    <row r="67" spans="1:15" x14ac:dyDescent="0.2">
      <c r="A67" s="60" t="s">
        <v>1736</v>
      </c>
      <c r="B67" s="49">
        <v>7913</v>
      </c>
      <c r="M67" s="37" t="s">
        <v>283</v>
      </c>
      <c r="O67" s="38"/>
    </row>
    <row r="68" spans="1:15" x14ac:dyDescent="0.2">
      <c r="A68" s="60" t="s">
        <v>1737</v>
      </c>
      <c r="B68" s="49">
        <v>7914</v>
      </c>
      <c r="M68" s="37" t="s">
        <v>284</v>
      </c>
      <c r="O68" s="38"/>
    </row>
    <row r="69" spans="1:15" x14ac:dyDescent="0.2">
      <c r="A69" s="60" t="s">
        <v>1738</v>
      </c>
      <c r="B69" s="49">
        <v>7915</v>
      </c>
      <c r="M69" s="37" t="s">
        <v>285</v>
      </c>
      <c r="O69" s="38"/>
    </row>
    <row r="70" spans="1:15" x14ac:dyDescent="0.2">
      <c r="A70" s="60" t="s">
        <v>1739</v>
      </c>
      <c r="B70" s="49">
        <v>7961</v>
      </c>
      <c r="M70" s="37" t="s">
        <v>287</v>
      </c>
      <c r="O70" s="38"/>
    </row>
    <row r="71" spans="1:15" x14ac:dyDescent="0.2">
      <c r="A71" s="60" t="s">
        <v>1740</v>
      </c>
      <c r="B71" s="49">
        <v>7962</v>
      </c>
      <c r="M71" s="37" t="s">
        <v>288</v>
      </c>
      <c r="O71" s="38"/>
    </row>
    <row r="72" spans="1:15" x14ac:dyDescent="0.2">
      <c r="A72" s="60" t="s">
        <v>1741</v>
      </c>
      <c r="B72" s="49">
        <v>7963</v>
      </c>
      <c r="M72" s="37" t="s">
        <v>290</v>
      </c>
      <c r="O72" s="38"/>
    </row>
    <row r="73" spans="1:15" x14ac:dyDescent="0.2">
      <c r="A73" s="60" t="s">
        <v>1742</v>
      </c>
      <c r="B73" s="49">
        <v>7964</v>
      </c>
      <c r="M73" s="37" t="s">
        <v>292</v>
      </c>
      <c r="O73" s="38"/>
    </row>
    <row r="74" spans="1:15" x14ac:dyDescent="0.2">
      <c r="A74" s="60" t="s">
        <v>1743</v>
      </c>
      <c r="B74" s="49">
        <v>7967</v>
      </c>
      <c r="M74" s="37" t="s">
        <v>293</v>
      </c>
      <c r="O74" s="38"/>
    </row>
    <row r="75" spans="1:15" x14ac:dyDescent="0.2">
      <c r="A75" s="60" t="s">
        <v>1744</v>
      </c>
      <c r="B75" s="49">
        <v>7968</v>
      </c>
      <c r="M75" s="37" t="s">
        <v>295</v>
      </c>
      <c r="O75" s="38"/>
    </row>
    <row r="76" spans="1:15" x14ac:dyDescent="0.2">
      <c r="A76" s="60" t="s">
        <v>1745</v>
      </c>
      <c r="B76" s="49">
        <v>7969</v>
      </c>
      <c r="M76" s="37" t="s">
        <v>296</v>
      </c>
      <c r="O76" s="38"/>
    </row>
    <row r="77" spans="1:15" x14ac:dyDescent="0.2">
      <c r="A77" s="60" t="s">
        <v>1746</v>
      </c>
      <c r="B77" s="49">
        <v>7970</v>
      </c>
      <c r="M77" s="37" t="s">
        <v>93</v>
      </c>
      <c r="O77" s="38"/>
    </row>
    <row r="78" spans="1:15" x14ac:dyDescent="0.2">
      <c r="A78" s="60" t="s">
        <v>1747</v>
      </c>
      <c r="B78" s="49">
        <v>7971</v>
      </c>
      <c r="M78" s="37" t="s">
        <v>94</v>
      </c>
      <c r="O78" s="38"/>
    </row>
    <row r="79" spans="1:15" x14ac:dyDescent="0.2">
      <c r="A79" s="60" t="s">
        <v>1748</v>
      </c>
      <c r="B79" s="49">
        <v>7975</v>
      </c>
      <c r="M79" s="37" t="s">
        <v>95</v>
      </c>
      <c r="O79" s="38"/>
    </row>
    <row r="80" spans="1:15" x14ac:dyDescent="0.2">
      <c r="A80" s="60" t="s">
        <v>2090</v>
      </c>
      <c r="B80" s="49">
        <v>7320</v>
      </c>
      <c r="M80" s="37" t="s">
        <v>126</v>
      </c>
      <c r="O80" s="38"/>
    </row>
    <row r="81" spans="1:15" x14ac:dyDescent="0.2">
      <c r="A81" s="60" t="s">
        <v>2091</v>
      </c>
      <c r="B81" s="49">
        <v>7324</v>
      </c>
      <c r="M81" s="37" t="s">
        <v>97</v>
      </c>
      <c r="O81" s="38"/>
    </row>
    <row r="82" spans="1:15" x14ac:dyDescent="0.2">
      <c r="A82" s="60" t="s">
        <v>1749</v>
      </c>
      <c r="B82" s="49">
        <v>7280</v>
      </c>
      <c r="M82" s="37" t="s">
        <v>98</v>
      </c>
      <c r="O82" s="38"/>
    </row>
    <row r="83" spans="1:15" x14ac:dyDescent="0.2">
      <c r="A83" s="60" t="s">
        <v>1750</v>
      </c>
      <c r="B83" s="49">
        <v>7283</v>
      </c>
      <c r="M83" s="37" t="s">
        <v>99</v>
      </c>
      <c r="O83" s="38"/>
    </row>
    <row r="84" spans="1:15" x14ac:dyDescent="0.2">
      <c r="A84" s="60" t="s">
        <v>1751</v>
      </c>
      <c r="B84" s="49">
        <v>7284</v>
      </c>
      <c r="M84" s="37" t="s">
        <v>100</v>
      </c>
      <c r="O84" s="38"/>
    </row>
    <row r="85" spans="1:15" x14ac:dyDescent="0.2">
      <c r="A85" s="60" t="s">
        <v>1752</v>
      </c>
      <c r="B85" s="49">
        <v>7289</v>
      </c>
      <c r="M85" s="37" t="s">
        <v>303</v>
      </c>
      <c r="O85" s="38"/>
    </row>
    <row r="86" spans="1:15" x14ac:dyDescent="0.2">
      <c r="A86" s="60" t="s">
        <v>1753</v>
      </c>
      <c r="B86" s="49">
        <v>7966</v>
      </c>
      <c r="M86" s="37" t="s">
        <v>304</v>
      </c>
      <c r="O86" s="38"/>
    </row>
    <row r="87" spans="1:15" x14ac:dyDescent="0.2">
      <c r="A87" s="60" t="s">
        <v>1838</v>
      </c>
      <c r="B87" s="49">
        <v>7918</v>
      </c>
      <c r="M87" s="38"/>
      <c r="O87" s="38"/>
    </row>
    <row r="88" spans="1:15" x14ac:dyDescent="0.2">
      <c r="A88" s="60" t="s">
        <v>1839</v>
      </c>
      <c r="B88" s="49">
        <v>7916</v>
      </c>
      <c r="M88" s="38"/>
      <c r="O88" s="38"/>
    </row>
    <row r="89" spans="1:15" x14ac:dyDescent="0.2">
      <c r="A89" s="60" t="s">
        <v>1840</v>
      </c>
      <c r="B89" s="49">
        <v>7917</v>
      </c>
      <c r="M89" s="38"/>
      <c r="O89" s="38"/>
    </row>
    <row r="90" spans="1:15" x14ac:dyDescent="0.2">
      <c r="M90" s="38"/>
      <c r="O90" s="38"/>
    </row>
    <row r="91" spans="1:15" x14ac:dyDescent="0.2">
      <c r="O91" s="38"/>
    </row>
    <row r="92" spans="1:15" x14ac:dyDescent="0.2">
      <c r="O92" s="38"/>
    </row>
    <row r="93" spans="1:15" x14ac:dyDescent="0.2">
      <c r="O93" s="38"/>
    </row>
    <row r="94" spans="1:15" x14ac:dyDescent="0.2">
      <c r="O94" s="38"/>
    </row>
    <row r="95" spans="1:15" x14ac:dyDescent="0.2">
      <c r="O95" s="38"/>
    </row>
    <row r="96" spans="1:15" x14ac:dyDescent="0.2">
      <c r="O96" s="38"/>
    </row>
    <row r="97" spans="15:15" x14ac:dyDescent="0.2">
      <c r="O97" s="38"/>
    </row>
    <row r="98" spans="15:15" x14ac:dyDescent="0.2">
      <c r="O98" s="38"/>
    </row>
    <row r="99" spans="15:15" x14ac:dyDescent="0.2">
      <c r="O99" s="38"/>
    </row>
    <row r="100" spans="15:15" x14ac:dyDescent="0.2">
      <c r="O100" s="38"/>
    </row>
    <row r="101" spans="15:15" x14ac:dyDescent="0.2">
      <c r="O101" s="38"/>
    </row>
    <row r="102" spans="15:15" x14ac:dyDescent="0.2">
      <c r="O102" s="38"/>
    </row>
    <row r="103" spans="15:15" x14ac:dyDescent="0.2">
      <c r="O103" s="38"/>
    </row>
    <row r="104" spans="15:15" x14ac:dyDescent="0.2">
      <c r="O104" s="38"/>
    </row>
    <row r="105" spans="15:15" x14ac:dyDescent="0.2">
      <c r="O105" s="38"/>
    </row>
    <row r="106" spans="15:15" x14ac:dyDescent="0.2">
      <c r="O106" s="38"/>
    </row>
    <row r="107" spans="15:15" x14ac:dyDescent="0.2">
      <c r="O107" s="38"/>
    </row>
    <row r="108" spans="15:15" x14ac:dyDescent="0.2">
      <c r="O108" s="38"/>
    </row>
    <row r="109" spans="15:15" x14ac:dyDescent="0.2">
      <c r="O109" s="38"/>
    </row>
    <row r="110" spans="15:15" x14ac:dyDescent="0.2">
      <c r="O110" s="38"/>
    </row>
    <row r="111" spans="15:15" x14ac:dyDescent="0.2">
      <c r="O111" s="38"/>
    </row>
    <row r="112" spans="15:15" x14ac:dyDescent="0.2">
      <c r="O112" s="38"/>
    </row>
    <row r="113" spans="15:15" x14ac:dyDescent="0.2">
      <c r="O113" s="38"/>
    </row>
    <row r="114" spans="15:15" x14ac:dyDescent="0.2">
      <c r="O114" s="38"/>
    </row>
    <row r="115" spans="15:15" x14ac:dyDescent="0.2">
      <c r="O115" s="38"/>
    </row>
    <row r="116" spans="15:15" x14ac:dyDescent="0.2">
      <c r="O116" s="38"/>
    </row>
    <row r="117" spans="15:15" x14ac:dyDescent="0.2">
      <c r="O117" s="38"/>
    </row>
    <row r="118" spans="15:15" x14ac:dyDescent="0.2">
      <c r="O118" s="38"/>
    </row>
    <row r="119" spans="15:15" x14ac:dyDescent="0.2">
      <c r="O119" s="38"/>
    </row>
    <row r="120" spans="15:15" x14ac:dyDescent="0.2">
      <c r="O120" s="38"/>
    </row>
    <row r="121" spans="15:15" x14ac:dyDescent="0.2">
      <c r="O121" s="38"/>
    </row>
    <row r="122" spans="15:15" x14ac:dyDescent="0.2">
      <c r="O122" s="38"/>
    </row>
    <row r="123" spans="15:15" x14ac:dyDescent="0.2">
      <c r="O123" s="38"/>
    </row>
    <row r="124" spans="15:15" x14ac:dyDescent="0.2">
      <c r="O124" s="38"/>
    </row>
    <row r="125" spans="15:15" x14ac:dyDescent="0.2">
      <c r="O125" s="38"/>
    </row>
    <row r="126" spans="15:15" x14ac:dyDescent="0.2">
      <c r="O126" s="38"/>
    </row>
    <row r="127" spans="15:15" x14ac:dyDescent="0.2">
      <c r="O127" s="38"/>
    </row>
    <row r="128" spans="15:15" x14ac:dyDescent="0.2">
      <c r="O128" s="38"/>
    </row>
    <row r="129" spans="15:15" x14ac:dyDescent="0.2">
      <c r="O129" s="38"/>
    </row>
    <row r="130" spans="15:15" x14ac:dyDescent="0.2">
      <c r="O130" s="38"/>
    </row>
    <row r="131" spans="15:15" x14ac:dyDescent="0.2">
      <c r="O131" s="38"/>
    </row>
    <row r="132" spans="15:15" x14ac:dyDescent="0.2">
      <c r="O132" s="38"/>
    </row>
    <row r="133" spans="15:15" x14ac:dyDescent="0.2">
      <c r="O133" s="38"/>
    </row>
    <row r="134" spans="15:15" x14ac:dyDescent="0.2">
      <c r="O134" s="38"/>
    </row>
    <row r="135" spans="15:15" x14ac:dyDescent="0.2">
      <c r="O135" s="38"/>
    </row>
    <row r="136" spans="15:15" x14ac:dyDescent="0.2">
      <c r="O136" s="38"/>
    </row>
    <row r="137" spans="15:15" x14ac:dyDescent="0.2">
      <c r="O137" s="38"/>
    </row>
    <row r="138" spans="15:15" x14ac:dyDescent="0.2">
      <c r="O138" s="38"/>
    </row>
    <row r="139" spans="15:15" x14ac:dyDescent="0.2">
      <c r="O139" s="38"/>
    </row>
    <row r="140" spans="15:15" x14ac:dyDescent="0.2">
      <c r="O140" s="38"/>
    </row>
    <row r="141" spans="15:15" x14ac:dyDescent="0.2">
      <c r="O141" s="38"/>
    </row>
    <row r="142" spans="15:15" x14ac:dyDescent="0.2">
      <c r="O142" s="38"/>
    </row>
    <row r="143" spans="15:15" x14ac:dyDescent="0.2">
      <c r="O143" s="38"/>
    </row>
    <row r="144" spans="15:15" x14ac:dyDescent="0.2">
      <c r="O144" s="38"/>
    </row>
    <row r="145" spans="15:15" x14ac:dyDescent="0.2">
      <c r="O145" s="38"/>
    </row>
    <row r="146" spans="15:15" x14ac:dyDescent="0.2">
      <c r="O146" s="38"/>
    </row>
    <row r="147" spans="15:15" x14ac:dyDescent="0.2">
      <c r="O147" s="38"/>
    </row>
    <row r="148" spans="15:15" x14ac:dyDescent="0.2">
      <c r="O148" s="38"/>
    </row>
    <row r="149" spans="15:15" x14ac:dyDescent="0.2">
      <c r="O149" s="38"/>
    </row>
    <row r="150" spans="15:15" x14ac:dyDescent="0.2">
      <c r="O150" s="38"/>
    </row>
    <row r="151" spans="15:15" x14ac:dyDescent="0.2">
      <c r="O151" s="38"/>
    </row>
    <row r="152" spans="15:15" x14ac:dyDescent="0.2">
      <c r="O152" s="38"/>
    </row>
    <row r="153" spans="15:15" x14ac:dyDescent="0.2">
      <c r="O153" s="38"/>
    </row>
    <row r="154" spans="15:15" x14ac:dyDescent="0.2">
      <c r="O154" s="38"/>
    </row>
    <row r="155" spans="15:15" x14ac:dyDescent="0.2">
      <c r="O155" s="38"/>
    </row>
    <row r="156" spans="15:15" x14ac:dyDescent="0.2">
      <c r="O156" s="38"/>
    </row>
    <row r="157" spans="15:15" x14ac:dyDescent="0.2">
      <c r="O157" s="38"/>
    </row>
    <row r="158" spans="15:15" x14ac:dyDescent="0.2">
      <c r="O158" s="38"/>
    </row>
    <row r="159" spans="15:15" x14ac:dyDescent="0.2">
      <c r="O159" s="38"/>
    </row>
    <row r="160" spans="15:15" x14ac:dyDescent="0.2">
      <c r="O160" s="38"/>
    </row>
    <row r="161" spans="15:15" x14ac:dyDescent="0.2">
      <c r="O161" s="38"/>
    </row>
    <row r="162" spans="15:15" x14ac:dyDescent="0.2">
      <c r="O162" s="38"/>
    </row>
    <row r="163" spans="15:15" x14ac:dyDescent="0.2">
      <c r="O163" s="38"/>
    </row>
    <row r="164" spans="15:15" x14ac:dyDescent="0.2">
      <c r="O164" s="38"/>
    </row>
    <row r="165" spans="15:15" x14ac:dyDescent="0.2">
      <c r="O165" s="38"/>
    </row>
    <row r="166" spans="15:15" x14ac:dyDescent="0.2">
      <c r="O166" s="38"/>
    </row>
    <row r="167" spans="15:15" x14ac:dyDescent="0.2">
      <c r="O167" s="38"/>
    </row>
    <row r="168" spans="15:15" x14ac:dyDescent="0.2">
      <c r="O168" s="38"/>
    </row>
    <row r="169" spans="15:15" x14ac:dyDescent="0.2">
      <c r="O169" s="38"/>
    </row>
    <row r="170" spans="15:15" x14ac:dyDescent="0.2">
      <c r="O170" s="38"/>
    </row>
    <row r="171" spans="15:15" x14ac:dyDescent="0.2">
      <c r="O171" s="38"/>
    </row>
    <row r="172" spans="15:15" x14ac:dyDescent="0.2">
      <c r="O172" s="38"/>
    </row>
    <row r="173" spans="15:15" x14ac:dyDescent="0.2">
      <c r="O173" s="38"/>
    </row>
    <row r="174" spans="15:15" x14ac:dyDescent="0.2">
      <c r="O174" s="38"/>
    </row>
    <row r="175" spans="15:15" x14ac:dyDescent="0.2">
      <c r="O175" s="38"/>
    </row>
    <row r="176" spans="15:15" x14ac:dyDescent="0.2">
      <c r="O176" s="38"/>
    </row>
    <row r="177" spans="15:15" x14ac:dyDescent="0.2">
      <c r="O177" s="38"/>
    </row>
    <row r="178" spans="15:15" x14ac:dyDescent="0.2">
      <c r="O178" s="38"/>
    </row>
    <row r="179" spans="15:15" x14ac:dyDescent="0.2">
      <c r="O179" s="38"/>
    </row>
    <row r="180" spans="15:15" x14ac:dyDescent="0.2">
      <c r="O180" s="38"/>
    </row>
    <row r="181" spans="15:15" x14ac:dyDescent="0.2">
      <c r="O181" s="38"/>
    </row>
    <row r="182" spans="15:15" x14ac:dyDescent="0.2">
      <c r="O182" s="38"/>
    </row>
    <row r="183" spans="15:15" x14ac:dyDescent="0.2">
      <c r="O183" s="38"/>
    </row>
    <row r="184" spans="15:15" x14ac:dyDescent="0.2">
      <c r="O184" s="38"/>
    </row>
    <row r="185" spans="15:15" x14ac:dyDescent="0.2">
      <c r="O185" s="38"/>
    </row>
    <row r="186" spans="15:15" x14ac:dyDescent="0.2">
      <c r="O186" s="38"/>
    </row>
    <row r="187" spans="15:15" x14ac:dyDescent="0.2">
      <c r="O187" s="38"/>
    </row>
    <row r="188" spans="15:15" x14ac:dyDescent="0.2">
      <c r="O188" s="38"/>
    </row>
    <row r="189" spans="15:15" x14ac:dyDescent="0.2">
      <c r="O189" s="38"/>
    </row>
    <row r="190" spans="15:15" x14ac:dyDescent="0.2">
      <c r="O190" s="38"/>
    </row>
    <row r="191" spans="15:15" x14ac:dyDescent="0.2">
      <c r="O191" s="38"/>
    </row>
    <row r="192" spans="15:15" x14ac:dyDescent="0.2">
      <c r="O192" s="38"/>
    </row>
    <row r="193" spans="15:15" x14ac:dyDescent="0.2">
      <c r="O193" s="38"/>
    </row>
    <row r="194" spans="15:15" x14ac:dyDescent="0.2">
      <c r="O194" s="38"/>
    </row>
    <row r="195" spans="15:15" x14ac:dyDescent="0.2">
      <c r="O195" s="38"/>
    </row>
    <row r="196" spans="15:15" x14ac:dyDescent="0.2">
      <c r="O196" s="38"/>
    </row>
    <row r="197" spans="15:15" x14ac:dyDescent="0.2">
      <c r="O197" s="38"/>
    </row>
    <row r="198" spans="15:15" x14ac:dyDescent="0.2">
      <c r="O198" s="38"/>
    </row>
    <row r="199" spans="15:15" x14ac:dyDescent="0.2">
      <c r="O199" s="38"/>
    </row>
    <row r="200" spans="15:15" x14ac:dyDescent="0.2">
      <c r="O200" s="38"/>
    </row>
    <row r="201" spans="15:15" x14ac:dyDescent="0.2">
      <c r="O201" s="38"/>
    </row>
    <row r="202" spans="15:15" x14ac:dyDescent="0.2">
      <c r="O202" s="38"/>
    </row>
    <row r="203" spans="15:15" x14ac:dyDescent="0.2">
      <c r="O203" s="38"/>
    </row>
    <row r="204" spans="15:15" x14ac:dyDescent="0.2">
      <c r="O204" s="38"/>
    </row>
    <row r="205" spans="15:15" x14ac:dyDescent="0.2">
      <c r="O205" s="38"/>
    </row>
    <row r="206" spans="15:15" x14ac:dyDescent="0.2">
      <c r="O206" s="38"/>
    </row>
    <row r="207" spans="15:15" x14ac:dyDescent="0.2">
      <c r="O207" s="38"/>
    </row>
    <row r="208" spans="15:15" x14ac:dyDescent="0.2">
      <c r="O208" s="38"/>
    </row>
    <row r="209" spans="15:15" x14ac:dyDescent="0.2">
      <c r="O209" s="38"/>
    </row>
    <row r="210" spans="15:15" x14ac:dyDescent="0.2">
      <c r="O210" s="38"/>
    </row>
    <row r="211" spans="15:15" x14ac:dyDescent="0.2">
      <c r="O211" s="38"/>
    </row>
    <row r="212" spans="15:15" x14ac:dyDescent="0.2">
      <c r="O212" s="38"/>
    </row>
    <row r="213" spans="15:15" x14ac:dyDescent="0.2">
      <c r="O213" s="38"/>
    </row>
    <row r="214" spans="15:15" x14ac:dyDescent="0.2">
      <c r="O214" s="38"/>
    </row>
    <row r="215" spans="15:15" x14ac:dyDescent="0.2">
      <c r="O215" s="38"/>
    </row>
    <row r="216" spans="15:15" x14ac:dyDescent="0.2">
      <c r="O216" s="38"/>
    </row>
    <row r="217" spans="15:15" x14ac:dyDescent="0.2">
      <c r="O217" s="38"/>
    </row>
    <row r="218" spans="15:15" x14ac:dyDescent="0.2">
      <c r="O218" s="38"/>
    </row>
    <row r="219" spans="15:15" x14ac:dyDescent="0.2">
      <c r="O219" s="38"/>
    </row>
    <row r="220" spans="15:15" x14ac:dyDescent="0.2">
      <c r="O220" s="38"/>
    </row>
    <row r="221" spans="15:15" x14ac:dyDescent="0.2">
      <c r="O221" s="38"/>
    </row>
    <row r="222" spans="15:15" x14ac:dyDescent="0.2">
      <c r="O222" s="38"/>
    </row>
    <row r="223" spans="15:15" x14ac:dyDescent="0.2">
      <c r="O223" s="38"/>
    </row>
    <row r="224" spans="15:15" x14ac:dyDescent="0.2">
      <c r="O224" s="38"/>
    </row>
    <row r="225" spans="15:15" x14ac:dyDescent="0.2">
      <c r="O225" s="38"/>
    </row>
    <row r="226" spans="15:15" x14ac:dyDescent="0.2">
      <c r="O226" s="38"/>
    </row>
    <row r="227" spans="15:15" x14ac:dyDescent="0.2">
      <c r="O227" s="38"/>
    </row>
    <row r="228" spans="15:15" x14ac:dyDescent="0.2">
      <c r="O228" s="38"/>
    </row>
    <row r="229" spans="15:15" x14ac:dyDescent="0.2">
      <c r="O229" s="38"/>
    </row>
    <row r="230" spans="15:15" x14ac:dyDescent="0.2">
      <c r="O230" s="38"/>
    </row>
    <row r="231" spans="15:15" x14ac:dyDescent="0.2">
      <c r="O231" s="38"/>
    </row>
    <row r="232" spans="15:15" x14ac:dyDescent="0.2">
      <c r="O232" s="38"/>
    </row>
    <row r="233" spans="15:15" x14ac:dyDescent="0.2">
      <c r="O233" s="38"/>
    </row>
    <row r="234" spans="15:15" x14ac:dyDescent="0.2">
      <c r="O234" s="38"/>
    </row>
    <row r="235" spans="15:15" x14ac:dyDescent="0.2">
      <c r="O235" s="38"/>
    </row>
    <row r="236" spans="15:15" x14ac:dyDescent="0.2">
      <c r="O236" s="38"/>
    </row>
    <row r="237" spans="15:15" x14ac:dyDescent="0.2">
      <c r="O237" s="38"/>
    </row>
    <row r="238" spans="15:15" x14ac:dyDescent="0.2">
      <c r="O238" s="38"/>
    </row>
    <row r="239" spans="15:15" x14ac:dyDescent="0.2">
      <c r="O239" s="38"/>
    </row>
    <row r="240" spans="15:15" x14ac:dyDescent="0.2">
      <c r="O240" s="38"/>
    </row>
    <row r="241" spans="15:15" x14ac:dyDescent="0.2">
      <c r="O241" s="38"/>
    </row>
    <row r="242" spans="15:15" x14ac:dyDescent="0.2">
      <c r="O242" s="38"/>
    </row>
    <row r="243" spans="15:15" x14ac:dyDescent="0.2">
      <c r="O243" s="38"/>
    </row>
    <row r="244" spans="15:15" x14ac:dyDescent="0.2">
      <c r="O244" s="38"/>
    </row>
    <row r="245" spans="15:15" x14ac:dyDescent="0.2">
      <c r="O245" s="38"/>
    </row>
    <row r="246" spans="15:15" x14ac:dyDescent="0.2">
      <c r="O246" s="38"/>
    </row>
    <row r="247" spans="15:15" x14ac:dyDescent="0.2">
      <c r="O247" s="38"/>
    </row>
    <row r="248" spans="15:15" x14ac:dyDescent="0.2">
      <c r="O248" s="38"/>
    </row>
    <row r="249" spans="15:15" x14ac:dyDescent="0.2">
      <c r="O249" s="38"/>
    </row>
    <row r="250" spans="15:15" x14ac:dyDescent="0.2">
      <c r="O250" s="38"/>
    </row>
    <row r="251" spans="15:15" x14ac:dyDescent="0.2">
      <c r="O251" s="38"/>
    </row>
    <row r="252" spans="15:15" x14ac:dyDescent="0.2">
      <c r="O252" s="38"/>
    </row>
    <row r="253" spans="15:15" x14ac:dyDescent="0.2">
      <c r="O253" s="38"/>
    </row>
    <row r="254" spans="15:15" x14ac:dyDescent="0.2">
      <c r="O254" s="38"/>
    </row>
    <row r="255" spans="15:15" x14ac:dyDescent="0.2">
      <c r="O255" s="38"/>
    </row>
    <row r="256" spans="15:15" x14ac:dyDescent="0.2">
      <c r="O256" s="38"/>
    </row>
    <row r="257" spans="15:15" x14ac:dyDescent="0.2">
      <c r="O257" s="38"/>
    </row>
    <row r="258" spans="15:15" x14ac:dyDescent="0.2">
      <c r="O258" s="38"/>
    </row>
    <row r="259" spans="15:15" x14ac:dyDescent="0.2">
      <c r="O259" s="38"/>
    </row>
    <row r="260" spans="15:15" x14ac:dyDescent="0.2">
      <c r="O260" s="38"/>
    </row>
    <row r="261" spans="15:15" x14ac:dyDescent="0.2">
      <c r="O261" s="38"/>
    </row>
    <row r="262" spans="15:15" x14ac:dyDescent="0.2">
      <c r="O262" s="38"/>
    </row>
    <row r="263" spans="15:15" x14ac:dyDescent="0.2">
      <c r="O263" s="38"/>
    </row>
    <row r="264" spans="15:15" x14ac:dyDescent="0.2">
      <c r="O264" s="38"/>
    </row>
    <row r="265" spans="15:15" x14ac:dyDescent="0.2">
      <c r="O265" s="38"/>
    </row>
    <row r="266" spans="15:15" x14ac:dyDescent="0.2">
      <c r="O266" s="38"/>
    </row>
    <row r="267" spans="15:15" x14ac:dyDescent="0.2">
      <c r="O267" s="38"/>
    </row>
    <row r="268" spans="15:15" x14ac:dyDescent="0.2">
      <c r="O268" s="38"/>
    </row>
    <row r="269" spans="15:15" x14ac:dyDescent="0.2">
      <c r="O269" s="38"/>
    </row>
    <row r="270" spans="15:15" x14ac:dyDescent="0.2">
      <c r="O270" s="38"/>
    </row>
    <row r="271" spans="15:15" x14ac:dyDescent="0.2">
      <c r="O271" s="38"/>
    </row>
    <row r="272" spans="15:15" x14ac:dyDescent="0.2">
      <c r="O272" s="38"/>
    </row>
    <row r="273" spans="15:15" x14ac:dyDescent="0.2">
      <c r="O273" s="38"/>
    </row>
    <row r="274" spans="15:15" x14ac:dyDescent="0.2">
      <c r="O274" s="38"/>
    </row>
    <row r="275" spans="15:15" x14ac:dyDescent="0.2">
      <c r="O275" s="38"/>
    </row>
    <row r="276" spans="15:15" x14ac:dyDescent="0.2">
      <c r="O276" s="38"/>
    </row>
    <row r="277" spans="15:15" x14ac:dyDescent="0.2">
      <c r="O277" s="38"/>
    </row>
    <row r="278" spans="15:15" x14ac:dyDescent="0.2">
      <c r="O278" s="38"/>
    </row>
    <row r="279" spans="15:15" x14ac:dyDescent="0.2">
      <c r="O279" s="38"/>
    </row>
    <row r="280" spans="15:15" x14ac:dyDescent="0.2">
      <c r="O280" s="38"/>
    </row>
    <row r="281" spans="15:15" x14ac:dyDescent="0.2">
      <c r="O281" s="38"/>
    </row>
    <row r="282" spans="15:15" x14ac:dyDescent="0.2">
      <c r="O282" s="38"/>
    </row>
    <row r="283" spans="15:15" x14ac:dyDescent="0.2">
      <c r="O283" s="38"/>
    </row>
    <row r="284" spans="15:15" x14ac:dyDescent="0.2">
      <c r="O284" s="38"/>
    </row>
    <row r="285" spans="15:15" x14ac:dyDescent="0.2">
      <c r="O285" s="38"/>
    </row>
    <row r="286" spans="15:15" x14ac:dyDescent="0.2">
      <c r="O286" s="38"/>
    </row>
    <row r="287" spans="15:15" x14ac:dyDescent="0.2">
      <c r="O287" s="38"/>
    </row>
    <row r="288" spans="15:15" x14ac:dyDescent="0.2">
      <c r="O288" s="38"/>
    </row>
    <row r="289" spans="15:15" x14ac:dyDescent="0.2">
      <c r="O289" s="38"/>
    </row>
    <row r="290" spans="15:15" x14ac:dyDescent="0.2">
      <c r="O290" s="38"/>
    </row>
    <row r="291" spans="15:15" x14ac:dyDescent="0.2">
      <c r="O291" s="38"/>
    </row>
    <row r="292" spans="15:15" x14ac:dyDescent="0.2">
      <c r="O292" s="38"/>
    </row>
    <row r="293" spans="15:15" x14ac:dyDescent="0.2">
      <c r="O293" s="38"/>
    </row>
    <row r="294" spans="15:15" x14ac:dyDescent="0.2">
      <c r="O294" s="38"/>
    </row>
    <row r="295" spans="15:15" x14ac:dyDescent="0.2">
      <c r="O295" s="38"/>
    </row>
    <row r="296" spans="15:15" x14ac:dyDescent="0.2">
      <c r="O296" s="38"/>
    </row>
    <row r="297" spans="15:15" x14ac:dyDescent="0.2">
      <c r="O297" s="38"/>
    </row>
    <row r="298" spans="15:15" x14ac:dyDescent="0.2">
      <c r="O298" s="38"/>
    </row>
    <row r="299" spans="15:15" x14ac:dyDescent="0.2">
      <c r="O299" s="38"/>
    </row>
    <row r="300" spans="15:15" x14ac:dyDescent="0.2">
      <c r="O300" s="38"/>
    </row>
    <row r="301" spans="15:15" x14ac:dyDescent="0.2">
      <c r="O301" s="38"/>
    </row>
  </sheetData>
  <phoneticPr fontId="2" type="noConversion"/>
  <pageMargins left="0.31" right="0.1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16"/>
  <sheetViews>
    <sheetView view="pageBreakPreview" zoomScaleNormal="100" zoomScaleSheetLayoutView="100" workbookViewId="0">
      <selection activeCell="D1" sqref="D1:E1048576"/>
    </sheetView>
  </sheetViews>
  <sheetFormatPr defaultColWidth="9.109375" defaultRowHeight="13.2" x14ac:dyDescent="0.25"/>
  <cols>
    <col min="1" max="1" width="15.44140625" style="125" bestFit="1" customWidth="1"/>
    <col min="2" max="2" width="113.77734375" style="125" bestFit="1" customWidth="1"/>
    <col min="3" max="3" width="13.77734375" style="235" bestFit="1" customWidth="1"/>
    <col min="4" max="16384" width="9.109375" style="97"/>
  </cols>
  <sheetData>
    <row r="1" spans="1:3" x14ac:dyDescent="0.25">
      <c r="A1" s="119" t="s">
        <v>168</v>
      </c>
      <c r="B1" s="119" t="s">
        <v>1732</v>
      </c>
      <c r="C1" s="222" t="s">
        <v>1733</v>
      </c>
    </row>
    <row r="2" spans="1:3" x14ac:dyDescent="0.25">
      <c r="A2" s="175" t="s">
        <v>1841</v>
      </c>
      <c r="B2" s="175" t="s">
        <v>2205</v>
      </c>
      <c r="C2" s="229">
        <v>4681</v>
      </c>
    </row>
    <row r="3" spans="1:3" x14ac:dyDescent="0.25">
      <c r="A3" s="175" t="s">
        <v>1842</v>
      </c>
      <c r="B3" s="175" t="s">
        <v>2206</v>
      </c>
      <c r="C3" s="229">
        <v>6686</v>
      </c>
    </row>
    <row r="4" spans="1:3" x14ac:dyDescent="0.25">
      <c r="A4" s="175" t="s">
        <v>1843</v>
      </c>
      <c r="B4" s="175" t="s">
        <v>2207</v>
      </c>
      <c r="C4" s="229">
        <v>3342</v>
      </c>
    </row>
    <row r="5" spans="1:3" x14ac:dyDescent="0.25">
      <c r="A5" s="124" t="s">
        <v>1914</v>
      </c>
      <c r="B5" s="175" t="s">
        <v>2208</v>
      </c>
      <c r="C5" s="223">
        <v>2889.4</v>
      </c>
    </row>
    <row r="6" spans="1:3" x14ac:dyDescent="0.25">
      <c r="A6" s="124" t="s">
        <v>1915</v>
      </c>
      <c r="B6" s="175" t="s">
        <v>2209</v>
      </c>
      <c r="C6" s="223">
        <v>2312</v>
      </c>
    </row>
    <row r="7" spans="1:3" x14ac:dyDescent="0.25">
      <c r="A7" s="124" t="s">
        <v>1916</v>
      </c>
      <c r="B7" s="175" t="s">
        <v>2210</v>
      </c>
      <c r="C7" s="223">
        <v>6935.1</v>
      </c>
    </row>
    <row r="8" spans="1:3" x14ac:dyDescent="0.25">
      <c r="A8" s="124" t="s">
        <v>1917</v>
      </c>
      <c r="B8" s="175" t="s">
        <v>2211</v>
      </c>
      <c r="C8" s="223">
        <v>9246.6</v>
      </c>
    </row>
    <row r="9" spans="1:3" x14ac:dyDescent="0.25">
      <c r="A9" s="124" t="s">
        <v>1918</v>
      </c>
      <c r="B9" s="175" t="s">
        <v>2212</v>
      </c>
      <c r="C9" s="223">
        <v>5779.3</v>
      </c>
    </row>
    <row r="10" spans="1:3" x14ac:dyDescent="0.25">
      <c r="A10" s="124" t="s">
        <v>1919</v>
      </c>
      <c r="B10" s="175" t="s">
        <v>2213</v>
      </c>
      <c r="C10" s="223">
        <v>1733.6</v>
      </c>
    </row>
    <row r="11" spans="1:3" x14ac:dyDescent="0.25">
      <c r="A11" s="124" t="s">
        <v>1920</v>
      </c>
      <c r="B11" s="175" t="s">
        <v>2214</v>
      </c>
      <c r="C11" s="223">
        <v>1444</v>
      </c>
    </row>
    <row r="12" spans="1:3" x14ac:dyDescent="0.25">
      <c r="A12" s="124" t="s">
        <v>1921</v>
      </c>
      <c r="B12" s="175" t="s">
        <v>2215</v>
      </c>
      <c r="C12" s="223">
        <v>4045.1</v>
      </c>
    </row>
    <row r="13" spans="1:3" x14ac:dyDescent="0.25">
      <c r="A13" s="124" t="s">
        <v>1922</v>
      </c>
      <c r="B13" s="175" t="s">
        <v>2216</v>
      </c>
      <c r="C13" s="223">
        <v>5779.3</v>
      </c>
    </row>
    <row r="14" spans="1:3" x14ac:dyDescent="0.25">
      <c r="A14" s="124" t="s">
        <v>1923</v>
      </c>
      <c r="B14" s="175" t="s">
        <v>2217</v>
      </c>
      <c r="C14" s="223">
        <v>3467</v>
      </c>
    </row>
    <row r="15" spans="1:3" x14ac:dyDescent="0.25">
      <c r="A15" s="124" t="s">
        <v>1924</v>
      </c>
      <c r="B15" s="175" t="s">
        <v>2218</v>
      </c>
      <c r="C15" s="223">
        <v>2793.9</v>
      </c>
    </row>
    <row r="16" spans="1:3" x14ac:dyDescent="0.25">
      <c r="A16" s="124" t="s">
        <v>1925</v>
      </c>
      <c r="B16" s="175" t="s">
        <v>2219</v>
      </c>
      <c r="C16" s="223">
        <v>2235</v>
      </c>
    </row>
    <row r="17" spans="1:3" x14ac:dyDescent="0.25">
      <c r="A17" s="124" t="s">
        <v>1926</v>
      </c>
      <c r="B17" s="175" t="s">
        <v>2220</v>
      </c>
      <c r="C17" s="223">
        <v>6706</v>
      </c>
    </row>
    <row r="18" spans="1:3" x14ac:dyDescent="0.25">
      <c r="A18" s="124" t="s">
        <v>1927</v>
      </c>
      <c r="B18" s="175" t="s">
        <v>2221</v>
      </c>
      <c r="C18" s="223">
        <v>8941</v>
      </c>
    </row>
    <row r="19" spans="1:3" x14ac:dyDescent="0.25">
      <c r="A19" s="124" t="s">
        <v>1928</v>
      </c>
      <c r="B19" s="175" t="s">
        <v>2222</v>
      </c>
      <c r="C19" s="223">
        <v>5588.4</v>
      </c>
    </row>
    <row r="20" spans="1:3" x14ac:dyDescent="0.25">
      <c r="A20" s="124" t="s">
        <v>1929</v>
      </c>
      <c r="B20" s="175" t="s">
        <v>2223</v>
      </c>
      <c r="C20" s="223">
        <v>1676.1</v>
      </c>
    </row>
    <row r="21" spans="1:3" x14ac:dyDescent="0.25">
      <c r="A21" s="124" t="s">
        <v>1930</v>
      </c>
      <c r="B21" s="175" t="s">
        <v>2224</v>
      </c>
      <c r="C21" s="223">
        <v>1397</v>
      </c>
    </row>
    <row r="22" spans="1:3" x14ac:dyDescent="0.25">
      <c r="A22" s="124" t="s">
        <v>1931</v>
      </c>
      <c r="B22" s="175" t="s">
        <v>2225</v>
      </c>
      <c r="C22" s="223">
        <v>3911.7</v>
      </c>
    </row>
    <row r="23" spans="1:3" x14ac:dyDescent="0.25">
      <c r="A23" s="124" t="s">
        <v>1932</v>
      </c>
      <c r="B23" s="175" t="s">
        <v>2226</v>
      </c>
      <c r="C23" s="223">
        <v>5588.4</v>
      </c>
    </row>
    <row r="24" spans="1:3" x14ac:dyDescent="0.25">
      <c r="A24" s="124" t="s">
        <v>1933</v>
      </c>
      <c r="B24" s="175" t="s">
        <v>2227</v>
      </c>
      <c r="C24" s="223">
        <v>3352.8</v>
      </c>
    </row>
    <row r="25" spans="1:3" x14ac:dyDescent="0.25">
      <c r="A25" s="124" t="s">
        <v>1934</v>
      </c>
      <c r="B25" s="175" t="s">
        <v>2228</v>
      </c>
      <c r="C25" s="223">
        <v>2616.8000000000002</v>
      </c>
    </row>
    <row r="26" spans="1:3" x14ac:dyDescent="0.25">
      <c r="A26" s="124" t="s">
        <v>1935</v>
      </c>
      <c r="B26" s="175" t="s">
        <v>2229</v>
      </c>
      <c r="C26" s="223">
        <v>2093.6</v>
      </c>
    </row>
    <row r="27" spans="1:3" x14ac:dyDescent="0.25">
      <c r="A27" s="124" t="s">
        <v>1936</v>
      </c>
      <c r="B27" s="175" t="s">
        <v>2230</v>
      </c>
      <c r="C27" s="223">
        <v>6280</v>
      </c>
    </row>
    <row r="28" spans="1:3" x14ac:dyDescent="0.25">
      <c r="A28" s="124" t="s">
        <v>1937</v>
      </c>
      <c r="B28" s="175" t="s">
        <v>2231</v>
      </c>
      <c r="C28" s="223">
        <v>8373.7000000000007</v>
      </c>
    </row>
    <row r="29" spans="1:3" x14ac:dyDescent="0.25">
      <c r="A29" s="124" t="s">
        <v>1938</v>
      </c>
      <c r="B29" s="175" t="s">
        <v>2232</v>
      </c>
      <c r="C29" s="223">
        <v>5234</v>
      </c>
    </row>
    <row r="30" spans="1:3" x14ac:dyDescent="0.25">
      <c r="A30" s="124" t="s">
        <v>1939</v>
      </c>
      <c r="B30" s="175" t="s">
        <v>2233</v>
      </c>
      <c r="C30" s="223">
        <v>1570</v>
      </c>
    </row>
    <row r="31" spans="1:3" x14ac:dyDescent="0.25">
      <c r="A31" s="124" t="s">
        <v>1940</v>
      </c>
      <c r="B31" s="175" t="s">
        <v>2234</v>
      </c>
      <c r="C31" s="223">
        <v>1308.0999999999999</v>
      </c>
    </row>
    <row r="32" spans="1:3" x14ac:dyDescent="0.25">
      <c r="A32" s="124" t="s">
        <v>1941</v>
      </c>
      <c r="B32" s="175" t="s">
        <v>2235</v>
      </c>
      <c r="C32" s="223">
        <v>3663.3</v>
      </c>
    </row>
    <row r="33" spans="1:3" x14ac:dyDescent="0.25">
      <c r="A33" s="124" t="s">
        <v>1942</v>
      </c>
      <c r="B33" s="175" t="s">
        <v>2236</v>
      </c>
      <c r="C33" s="223">
        <v>5234</v>
      </c>
    </row>
    <row r="34" spans="1:3" x14ac:dyDescent="0.25">
      <c r="A34" s="124" t="s">
        <v>1943</v>
      </c>
      <c r="B34" s="175" t="s">
        <v>2237</v>
      </c>
      <c r="C34" s="223">
        <v>3140.1</v>
      </c>
    </row>
    <row r="35" spans="1:3" x14ac:dyDescent="0.25">
      <c r="A35" s="124" t="s">
        <v>1944</v>
      </c>
      <c r="B35" s="175" t="s">
        <v>2238</v>
      </c>
      <c r="C35" s="223">
        <v>2450</v>
      </c>
    </row>
    <row r="36" spans="1:3" x14ac:dyDescent="0.25">
      <c r="A36" s="124" t="s">
        <v>1945</v>
      </c>
      <c r="B36" s="175" t="s">
        <v>2239</v>
      </c>
      <c r="C36" s="223">
        <v>1960</v>
      </c>
    </row>
    <row r="37" spans="1:3" x14ac:dyDescent="0.25">
      <c r="A37" s="124" t="s">
        <v>1946</v>
      </c>
      <c r="B37" s="175" t="s">
        <v>2240</v>
      </c>
      <c r="C37" s="223">
        <v>5879.4</v>
      </c>
    </row>
    <row r="38" spans="1:3" x14ac:dyDescent="0.25">
      <c r="A38" s="124" t="s">
        <v>1947</v>
      </c>
      <c r="B38" s="175" t="s">
        <v>2241</v>
      </c>
      <c r="C38" s="223">
        <v>7839</v>
      </c>
    </row>
    <row r="39" spans="1:3" x14ac:dyDescent="0.25">
      <c r="A39" s="124" t="s">
        <v>1948</v>
      </c>
      <c r="B39" s="175" t="s">
        <v>2242</v>
      </c>
      <c r="C39" s="223">
        <v>4899.6000000000004</v>
      </c>
    </row>
    <row r="40" spans="1:3" x14ac:dyDescent="0.25">
      <c r="A40" s="124" t="s">
        <v>1949</v>
      </c>
      <c r="B40" s="175" t="s">
        <v>2243</v>
      </c>
      <c r="C40" s="223">
        <v>1470</v>
      </c>
    </row>
    <row r="41" spans="1:3" x14ac:dyDescent="0.25">
      <c r="A41" s="124" t="s">
        <v>1950</v>
      </c>
      <c r="B41" s="175" t="s">
        <v>2244</v>
      </c>
      <c r="C41" s="223">
        <v>1225</v>
      </c>
    </row>
    <row r="42" spans="1:3" x14ac:dyDescent="0.25">
      <c r="A42" s="124" t="s">
        <v>1951</v>
      </c>
      <c r="B42" s="175" t="s">
        <v>2245</v>
      </c>
      <c r="C42" s="223">
        <v>3429.9</v>
      </c>
    </row>
    <row r="43" spans="1:3" x14ac:dyDescent="0.25">
      <c r="A43" s="124" t="s">
        <v>1952</v>
      </c>
      <c r="B43" s="175" t="s">
        <v>2246</v>
      </c>
      <c r="C43" s="223">
        <v>4899.6000000000004</v>
      </c>
    </row>
    <row r="44" spans="1:3" x14ac:dyDescent="0.25">
      <c r="A44" s="124" t="s">
        <v>1953</v>
      </c>
      <c r="B44" s="175" t="s">
        <v>2247</v>
      </c>
      <c r="C44" s="223">
        <v>2939</v>
      </c>
    </row>
    <row r="45" spans="1:3" x14ac:dyDescent="0.25">
      <c r="A45" s="124" t="s">
        <v>1954</v>
      </c>
      <c r="B45" s="175" t="s">
        <v>2248</v>
      </c>
      <c r="C45" s="223">
        <v>2365</v>
      </c>
    </row>
    <row r="46" spans="1:3" x14ac:dyDescent="0.25">
      <c r="A46" s="124" t="s">
        <v>1955</v>
      </c>
      <c r="B46" s="175" t="s">
        <v>2249</v>
      </c>
      <c r="C46" s="223">
        <v>1892</v>
      </c>
    </row>
    <row r="47" spans="1:3" x14ac:dyDescent="0.25">
      <c r="A47" s="124" t="s">
        <v>1956</v>
      </c>
      <c r="B47" s="175" t="s">
        <v>2250</v>
      </c>
      <c r="C47" s="223">
        <v>5675</v>
      </c>
    </row>
    <row r="48" spans="1:3" x14ac:dyDescent="0.25">
      <c r="A48" s="124" t="s">
        <v>1957</v>
      </c>
      <c r="B48" s="175" t="s">
        <v>2251</v>
      </c>
      <c r="C48" s="223">
        <v>7567</v>
      </c>
    </row>
    <row r="49" spans="1:3" x14ac:dyDescent="0.25">
      <c r="A49" s="124" t="s">
        <v>1958</v>
      </c>
      <c r="B49" s="175" t="s">
        <v>2252</v>
      </c>
      <c r="C49" s="223">
        <v>4729.3999999999996</v>
      </c>
    </row>
    <row r="50" spans="1:3" x14ac:dyDescent="0.25">
      <c r="A50" s="124" t="s">
        <v>1959</v>
      </c>
      <c r="B50" s="175" t="s">
        <v>2253</v>
      </c>
      <c r="C50" s="223">
        <v>1418.5</v>
      </c>
    </row>
    <row r="51" spans="1:3" x14ac:dyDescent="0.25">
      <c r="A51" s="124" t="s">
        <v>1960</v>
      </c>
      <c r="B51" s="175" t="s">
        <v>2254</v>
      </c>
      <c r="C51" s="223">
        <v>1182</v>
      </c>
    </row>
    <row r="52" spans="1:3" x14ac:dyDescent="0.25">
      <c r="A52" s="124" t="s">
        <v>1961</v>
      </c>
      <c r="B52" s="175" t="s">
        <v>2255</v>
      </c>
      <c r="C52" s="223">
        <v>3311</v>
      </c>
    </row>
    <row r="53" spans="1:3" x14ac:dyDescent="0.25">
      <c r="A53" s="124" t="s">
        <v>1962</v>
      </c>
      <c r="B53" s="175" t="s">
        <v>2256</v>
      </c>
      <c r="C53" s="223">
        <v>4729.3999999999996</v>
      </c>
    </row>
    <row r="54" spans="1:3" x14ac:dyDescent="0.25">
      <c r="A54" s="124" t="s">
        <v>1963</v>
      </c>
      <c r="B54" s="175" t="s">
        <v>2257</v>
      </c>
      <c r="C54" s="223">
        <v>2837.6</v>
      </c>
    </row>
    <row r="55" spans="1:3" x14ac:dyDescent="0.25">
      <c r="A55" s="124" t="s">
        <v>1964</v>
      </c>
      <c r="B55" s="175" t="s">
        <v>2258</v>
      </c>
      <c r="C55" s="223">
        <v>2227</v>
      </c>
    </row>
    <row r="56" spans="1:3" x14ac:dyDescent="0.25">
      <c r="A56" s="124" t="s">
        <v>1965</v>
      </c>
      <c r="B56" s="175" t="s">
        <v>2259</v>
      </c>
      <c r="C56" s="223">
        <v>1781</v>
      </c>
    </row>
    <row r="57" spans="1:3" x14ac:dyDescent="0.25">
      <c r="A57" s="124" t="s">
        <v>1966</v>
      </c>
      <c r="B57" s="175" t="s">
        <v>2260</v>
      </c>
      <c r="C57" s="223">
        <v>5344</v>
      </c>
    </row>
    <row r="58" spans="1:3" x14ac:dyDescent="0.25">
      <c r="A58" s="124" t="s">
        <v>1967</v>
      </c>
      <c r="B58" s="175" t="s">
        <v>2261</v>
      </c>
      <c r="C58" s="223">
        <v>7125</v>
      </c>
    </row>
    <row r="59" spans="1:3" x14ac:dyDescent="0.25">
      <c r="A59" s="124" t="s">
        <v>1968</v>
      </c>
      <c r="B59" s="175" t="s">
        <v>2262</v>
      </c>
      <c r="C59" s="223">
        <v>4453.3999999999996</v>
      </c>
    </row>
    <row r="60" spans="1:3" x14ac:dyDescent="0.25">
      <c r="A60" s="124" t="s">
        <v>1969</v>
      </c>
      <c r="B60" s="175" t="s">
        <v>2263</v>
      </c>
      <c r="C60" s="223">
        <v>1335.7</v>
      </c>
    </row>
    <row r="61" spans="1:3" x14ac:dyDescent="0.25">
      <c r="A61" s="124" t="s">
        <v>1970</v>
      </c>
      <c r="B61" s="175" t="s">
        <v>2264</v>
      </c>
      <c r="C61" s="223">
        <v>1113</v>
      </c>
    </row>
    <row r="62" spans="1:3" x14ac:dyDescent="0.25">
      <c r="A62" s="124" t="s">
        <v>1971</v>
      </c>
      <c r="B62" s="175" t="s">
        <v>2265</v>
      </c>
      <c r="C62" s="223">
        <v>3118</v>
      </c>
    </row>
    <row r="63" spans="1:3" x14ac:dyDescent="0.25">
      <c r="A63" s="124" t="s">
        <v>1972</v>
      </c>
      <c r="B63" s="175" t="s">
        <v>2266</v>
      </c>
      <c r="C63" s="223">
        <v>4453.3999999999996</v>
      </c>
    </row>
    <row r="64" spans="1:3" x14ac:dyDescent="0.25">
      <c r="A64" s="124" t="s">
        <v>1973</v>
      </c>
      <c r="B64" s="175" t="s">
        <v>2267</v>
      </c>
      <c r="C64" s="223">
        <v>2672</v>
      </c>
    </row>
    <row r="65" spans="1:3" x14ac:dyDescent="0.25">
      <c r="A65" s="124" t="s">
        <v>1974</v>
      </c>
      <c r="B65" s="175" t="s">
        <v>2268</v>
      </c>
      <c r="C65" s="223">
        <v>2060</v>
      </c>
    </row>
    <row r="66" spans="1:3" x14ac:dyDescent="0.25">
      <c r="A66" s="124" t="s">
        <v>1975</v>
      </c>
      <c r="B66" s="175" t="s">
        <v>2269</v>
      </c>
      <c r="C66" s="223">
        <v>1648</v>
      </c>
    </row>
    <row r="67" spans="1:3" x14ac:dyDescent="0.25">
      <c r="A67" s="124" t="s">
        <v>1976</v>
      </c>
      <c r="B67" s="175" t="s">
        <v>2270</v>
      </c>
      <c r="C67" s="223">
        <v>4943.3</v>
      </c>
    </row>
    <row r="68" spans="1:3" x14ac:dyDescent="0.25">
      <c r="A68" s="124" t="s">
        <v>1977</v>
      </c>
      <c r="B68" s="175" t="s">
        <v>2271</v>
      </c>
      <c r="C68" s="223">
        <v>6591.2</v>
      </c>
    </row>
    <row r="69" spans="1:3" x14ac:dyDescent="0.25">
      <c r="A69" s="124" t="s">
        <v>1978</v>
      </c>
      <c r="B69" s="175" t="s">
        <v>2272</v>
      </c>
      <c r="C69" s="223">
        <v>4119.8999999999996</v>
      </c>
    </row>
    <row r="70" spans="1:3" x14ac:dyDescent="0.25">
      <c r="A70" s="124" t="s">
        <v>1979</v>
      </c>
      <c r="B70" s="175" t="s">
        <v>2273</v>
      </c>
      <c r="C70" s="223">
        <v>1235.7</v>
      </c>
    </row>
    <row r="71" spans="1:3" x14ac:dyDescent="0.25">
      <c r="A71" s="124" t="s">
        <v>1980</v>
      </c>
      <c r="B71" s="175" t="s">
        <v>2274</v>
      </c>
      <c r="C71" s="223">
        <v>1029.8</v>
      </c>
    </row>
    <row r="72" spans="1:3" x14ac:dyDescent="0.25">
      <c r="A72" s="124" t="s">
        <v>1981</v>
      </c>
      <c r="B72" s="175" t="s">
        <v>2275</v>
      </c>
      <c r="C72" s="223">
        <v>2883.6</v>
      </c>
    </row>
    <row r="73" spans="1:3" x14ac:dyDescent="0.25">
      <c r="A73" s="124" t="s">
        <v>1982</v>
      </c>
      <c r="B73" s="175" t="s">
        <v>2276</v>
      </c>
      <c r="C73" s="223">
        <v>4119.8999999999996</v>
      </c>
    </row>
    <row r="74" spans="1:3" x14ac:dyDescent="0.25">
      <c r="A74" s="124" t="s">
        <v>1983</v>
      </c>
      <c r="B74" s="175" t="s">
        <v>2277</v>
      </c>
      <c r="C74" s="223">
        <v>2471.9</v>
      </c>
    </row>
    <row r="75" spans="1:3" x14ac:dyDescent="0.25">
      <c r="A75" s="124" t="s">
        <v>1984</v>
      </c>
      <c r="B75" s="175" t="s">
        <v>2278</v>
      </c>
      <c r="C75" s="223">
        <v>1985</v>
      </c>
    </row>
    <row r="76" spans="1:3" x14ac:dyDescent="0.25">
      <c r="A76" s="124" t="s">
        <v>1985</v>
      </c>
      <c r="B76" s="175" t="s">
        <v>2279</v>
      </c>
      <c r="C76" s="223">
        <v>1588</v>
      </c>
    </row>
    <row r="77" spans="1:3" x14ac:dyDescent="0.25">
      <c r="A77" s="124" t="s">
        <v>1986</v>
      </c>
      <c r="B77" s="175" t="s">
        <v>2280</v>
      </c>
      <c r="C77" s="223">
        <v>4764</v>
      </c>
    </row>
    <row r="78" spans="1:3" x14ac:dyDescent="0.25">
      <c r="A78" s="124" t="s">
        <v>1987</v>
      </c>
      <c r="B78" s="175" t="s">
        <v>2281</v>
      </c>
      <c r="C78" s="223">
        <v>6353</v>
      </c>
    </row>
    <row r="79" spans="1:3" x14ac:dyDescent="0.25">
      <c r="A79" s="124" t="s">
        <v>1988</v>
      </c>
      <c r="B79" s="175" t="s">
        <v>2282</v>
      </c>
      <c r="C79" s="223">
        <v>3970.4</v>
      </c>
    </row>
    <row r="80" spans="1:3" x14ac:dyDescent="0.25">
      <c r="A80" s="124" t="s">
        <v>1989</v>
      </c>
      <c r="B80" s="175" t="s">
        <v>2283</v>
      </c>
      <c r="C80" s="223">
        <v>1190.8</v>
      </c>
    </row>
    <row r="81" spans="1:3" x14ac:dyDescent="0.25">
      <c r="A81" s="124" t="s">
        <v>1990</v>
      </c>
      <c r="B81" s="175" t="s">
        <v>2284</v>
      </c>
      <c r="C81" s="223">
        <v>992</v>
      </c>
    </row>
    <row r="82" spans="1:3" x14ac:dyDescent="0.25">
      <c r="A82" s="124" t="s">
        <v>1991</v>
      </c>
      <c r="B82" s="175" t="s">
        <v>2285</v>
      </c>
      <c r="C82" s="223">
        <v>2779</v>
      </c>
    </row>
    <row r="83" spans="1:3" x14ac:dyDescent="0.25">
      <c r="A83" s="124" t="s">
        <v>1992</v>
      </c>
      <c r="B83" s="175" t="s">
        <v>2286</v>
      </c>
      <c r="C83" s="223">
        <v>3970.4</v>
      </c>
    </row>
    <row r="84" spans="1:3" x14ac:dyDescent="0.25">
      <c r="A84" s="124" t="s">
        <v>1993</v>
      </c>
      <c r="B84" s="175" t="s">
        <v>2287</v>
      </c>
      <c r="C84" s="223">
        <v>2382.1999999999998</v>
      </c>
    </row>
    <row r="85" spans="1:3" x14ac:dyDescent="0.25">
      <c r="A85" s="175" t="s">
        <v>1125</v>
      </c>
      <c r="B85" s="175" t="s">
        <v>2288</v>
      </c>
      <c r="C85" s="229">
        <v>1810.7</v>
      </c>
    </row>
    <row r="86" spans="1:3" x14ac:dyDescent="0.25">
      <c r="A86" s="120" t="s">
        <v>1126</v>
      </c>
      <c r="B86" s="175" t="s">
        <v>2289</v>
      </c>
      <c r="C86" s="224">
        <v>1449</v>
      </c>
    </row>
    <row r="87" spans="1:3" x14ac:dyDescent="0.25">
      <c r="A87" s="121" t="s">
        <v>1127</v>
      </c>
      <c r="B87" s="175" t="s">
        <v>2290</v>
      </c>
      <c r="C87" s="225">
        <v>4347</v>
      </c>
    </row>
    <row r="88" spans="1:3" x14ac:dyDescent="0.25">
      <c r="A88" s="121" t="s">
        <v>1128</v>
      </c>
      <c r="B88" s="175" t="s">
        <v>2291</v>
      </c>
      <c r="C88" s="225">
        <v>5796</v>
      </c>
    </row>
    <row r="89" spans="1:3" x14ac:dyDescent="0.25">
      <c r="A89" s="121" t="s">
        <v>1129</v>
      </c>
      <c r="B89" s="175" t="s">
        <v>2292</v>
      </c>
      <c r="C89" s="225">
        <v>3623.1</v>
      </c>
    </row>
    <row r="90" spans="1:3" x14ac:dyDescent="0.25">
      <c r="A90" s="122" t="s">
        <v>1130</v>
      </c>
      <c r="B90" s="175" t="s">
        <v>2293</v>
      </c>
      <c r="C90" s="226">
        <v>1087</v>
      </c>
    </row>
    <row r="91" spans="1:3" x14ac:dyDescent="0.25">
      <c r="A91" s="117" t="s">
        <v>1131</v>
      </c>
      <c r="B91" s="175" t="s">
        <v>2294</v>
      </c>
      <c r="C91" s="227">
        <v>905.6</v>
      </c>
    </row>
    <row r="92" spans="1:3" x14ac:dyDescent="0.25">
      <c r="A92" s="121" t="s">
        <v>1132</v>
      </c>
      <c r="B92" s="175" t="s">
        <v>2295</v>
      </c>
      <c r="C92" s="225">
        <v>2536</v>
      </c>
    </row>
    <row r="93" spans="1:3" x14ac:dyDescent="0.25">
      <c r="A93" s="121" t="s">
        <v>1133</v>
      </c>
      <c r="B93" s="175" t="s">
        <v>2296</v>
      </c>
      <c r="C93" s="225">
        <v>3623.1</v>
      </c>
    </row>
    <row r="94" spans="1:3" x14ac:dyDescent="0.25">
      <c r="A94" s="121" t="s">
        <v>1134</v>
      </c>
      <c r="B94" s="175" t="s">
        <v>2297</v>
      </c>
      <c r="C94" s="225">
        <v>2174.1</v>
      </c>
    </row>
    <row r="95" spans="1:3" x14ac:dyDescent="0.25">
      <c r="A95" s="49" t="s">
        <v>1135</v>
      </c>
      <c r="B95" s="175" t="s">
        <v>2298</v>
      </c>
      <c r="C95" s="230">
        <v>1751</v>
      </c>
    </row>
    <row r="96" spans="1:3" x14ac:dyDescent="0.25">
      <c r="A96" s="120" t="s">
        <v>1136</v>
      </c>
      <c r="B96" s="175" t="s">
        <v>2299</v>
      </c>
      <c r="C96" s="224">
        <v>1401.3</v>
      </c>
    </row>
    <row r="97" spans="1:3" x14ac:dyDescent="0.25">
      <c r="A97" s="121" t="s">
        <v>1137</v>
      </c>
      <c r="B97" s="175" t="s">
        <v>2300</v>
      </c>
      <c r="C97" s="225">
        <v>4203.8</v>
      </c>
    </row>
    <row r="98" spans="1:3" x14ac:dyDescent="0.25">
      <c r="A98" s="121" t="s">
        <v>1138</v>
      </c>
      <c r="B98" s="175" t="s">
        <v>2301</v>
      </c>
      <c r="C98" s="225">
        <v>5605</v>
      </c>
    </row>
    <row r="99" spans="1:3" x14ac:dyDescent="0.25">
      <c r="A99" s="121" t="s">
        <v>1139</v>
      </c>
      <c r="B99" s="175" t="s">
        <v>2302</v>
      </c>
      <c r="C99" s="225">
        <v>3503.5</v>
      </c>
    </row>
    <row r="100" spans="1:3" x14ac:dyDescent="0.25">
      <c r="A100" s="122" t="s">
        <v>1140</v>
      </c>
      <c r="B100" s="175" t="s">
        <v>2303</v>
      </c>
      <c r="C100" s="226">
        <v>1051</v>
      </c>
    </row>
    <row r="101" spans="1:3" x14ac:dyDescent="0.25">
      <c r="A101" s="117" t="s">
        <v>1141</v>
      </c>
      <c r="B101" s="175" t="s">
        <v>2304</v>
      </c>
      <c r="C101" s="227">
        <v>875.7</v>
      </c>
    </row>
    <row r="102" spans="1:3" x14ac:dyDescent="0.25">
      <c r="A102" s="121" t="s">
        <v>1142</v>
      </c>
      <c r="B102" s="175" t="s">
        <v>2305</v>
      </c>
      <c r="C102" s="225">
        <v>2452.4</v>
      </c>
    </row>
    <row r="103" spans="1:3" x14ac:dyDescent="0.25">
      <c r="A103" s="121" t="s">
        <v>1143</v>
      </c>
      <c r="B103" s="175" t="s">
        <v>2306</v>
      </c>
      <c r="C103" s="225">
        <v>3503.5</v>
      </c>
    </row>
    <row r="104" spans="1:3" x14ac:dyDescent="0.25">
      <c r="A104" s="121" t="s">
        <v>1144</v>
      </c>
      <c r="B104" s="175" t="s">
        <v>2307</v>
      </c>
      <c r="C104" s="225">
        <v>2102</v>
      </c>
    </row>
    <row r="105" spans="1:3" x14ac:dyDescent="0.25">
      <c r="A105" s="49" t="s">
        <v>1145</v>
      </c>
      <c r="B105" s="175" t="s">
        <v>2308</v>
      </c>
      <c r="C105" s="230">
        <v>1639.3</v>
      </c>
    </row>
    <row r="106" spans="1:3" x14ac:dyDescent="0.25">
      <c r="A106" s="120" t="s">
        <v>1146</v>
      </c>
      <c r="B106" s="175" t="s">
        <v>2309</v>
      </c>
      <c r="C106" s="224">
        <v>1311</v>
      </c>
    </row>
    <row r="107" spans="1:3" x14ac:dyDescent="0.25">
      <c r="A107" s="121" t="s">
        <v>1147</v>
      </c>
      <c r="B107" s="175" t="s">
        <v>2310</v>
      </c>
      <c r="C107" s="225">
        <v>3934.7</v>
      </c>
    </row>
    <row r="108" spans="1:3" x14ac:dyDescent="0.25">
      <c r="A108" s="121" t="s">
        <v>1148</v>
      </c>
      <c r="B108" s="175" t="s">
        <v>2311</v>
      </c>
      <c r="C108" s="225">
        <v>5247</v>
      </c>
    </row>
    <row r="109" spans="1:3" x14ac:dyDescent="0.25">
      <c r="A109" s="121" t="s">
        <v>1149</v>
      </c>
      <c r="B109" s="175" t="s">
        <v>2312</v>
      </c>
      <c r="C109" s="225">
        <v>3279.2</v>
      </c>
    </row>
    <row r="110" spans="1:3" x14ac:dyDescent="0.25">
      <c r="A110" s="122" t="s">
        <v>1150</v>
      </c>
      <c r="B110" s="175" t="s">
        <v>2313</v>
      </c>
      <c r="C110" s="226">
        <v>983.8</v>
      </c>
    </row>
    <row r="111" spans="1:3" x14ac:dyDescent="0.25">
      <c r="A111" s="117" t="s">
        <v>1151</v>
      </c>
      <c r="B111" s="175" t="s">
        <v>2314</v>
      </c>
      <c r="C111" s="227">
        <v>820.5</v>
      </c>
    </row>
    <row r="112" spans="1:3" x14ac:dyDescent="0.25">
      <c r="A112" s="121" t="s">
        <v>1152</v>
      </c>
      <c r="B112" s="175" t="s">
        <v>2315</v>
      </c>
      <c r="C112" s="225">
        <v>2295</v>
      </c>
    </row>
    <row r="113" spans="1:3" x14ac:dyDescent="0.25">
      <c r="A113" s="121" t="s">
        <v>1153</v>
      </c>
      <c r="B113" s="175" t="s">
        <v>2316</v>
      </c>
      <c r="C113" s="225">
        <v>3279.2</v>
      </c>
    </row>
    <row r="114" spans="1:3" x14ac:dyDescent="0.25">
      <c r="A114" s="121" t="s">
        <v>1154</v>
      </c>
      <c r="B114" s="175" t="s">
        <v>2317</v>
      </c>
      <c r="C114" s="225">
        <v>1968.2</v>
      </c>
    </row>
    <row r="115" spans="1:3" x14ac:dyDescent="0.25">
      <c r="A115" s="49" t="s">
        <v>1155</v>
      </c>
      <c r="B115" s="175" t="s">
        <v>2318</v>
      </c>
      <c r="C115" s="230">
        <v>1535</v>
      </c>
    </row>
    <row r="116" spans="1:3" x14ac:dyDescent="0.25">
      <c r="A116" s="120" t="s">
        <v>1156</v>
      </c>
      <c r="B116" s="175" t="s">
        <v>2319</v>
      </c>
      <c r="C116" s="224">
        <v>1227.5999999999999</v>
      </c>
    </row>
    <row r="117" spans="1:3" x14ac:dyDescent="0.25">
      <c r="A117" s="121" t="s">
        <v>1157</v>
      </c>
      <c r="B117" s="175" t="s">
        <v>2320</v>
      </c>
      <c r="C117" s="225">
        <v>3683</v>
      </c>
    </row>
    <row r="118" spans="1:3" x14ac:dyDescent="0.25">
      <c r="A118" s="121" t="s">
        <v>1158</v>
      </c>
      <c r="B118" s="175" t="s">
        <v>2321</v>
      </c>
      <c r="C118" s="225">
        <v>4912.2</v>
      </c>
    </row>
    <row r="119" spans="1:3" x14ac:dyDescent="0.25">
      <c r="A119" s="121" t="s">
        <v>1159</v>
      </c>
      <c r="B119" s="175" t="s">
        <v>2322</v>
      </c>
      <c r="C119" s="225">
        <v>3071</v>
      </c>
    </row>
    <row r="120" spans="1:3" x14ac:dyDescent="0.25">
      <c r="A120" s="122" t="s">
        <v>1160</v>
      </c>
      <c r="B120" s="175" t="s">
        <v>2323</v>
      </c>
      <c r="C120" s="226">
        <v>921</v>
      </c>
    </row>
    <row r="121" spans="1:3" x14ac:dyDescent="0.25">
      <c r="A121" s="117" t="s">
        <v>1161</v>
      </c>
      <c r="B121" s="175" t="s">
        <v>2324</v>
      </c>
      <c r="C121" s="227">
        <v>767.6</v>
      </c>
    </row>
    <row r="122" spans="1:3" x14ac:dyDescent="0.25">
      <c r="A122" s="121" t="s">
        <v>1162</v>
      </c>
      <c r="B122" s="175" t="s">
        <v>2325</v>
      </c>
      <c r="C122" s="225">
        <v>2148</v>
      </c>
    </row>
    <row r="123" spans="1:3" x14ac:dyDescent="0.25">
      <c r="A123" s="121" t="s">
        <v>1163</v>
      </c>
      <c r="B123" s="175" t="s">
        <v>2326</v>
      </c>
      <c r="C123" s="225">
        <v>3071</v>
      </c>
    </row>
    <row r="124" spans="1:3" x14ac:dyDescent="0.25">
      <c r="A124" s="121" t="s">
        <v>1164</v>
      </c>
      <c r="B124" s="175" t="s">
        <v>2327</v>
      </c>
      <c r="C124" s="225">
        <v>1841.7</v>
      </c>
    </row>
    <row r="125" spans="1:3" x14ac:dyDescent="0.25">
      <c r="A125" s="49" t="s">
        <v>1165</v>
      </c>
      <c r="B125" s="175" t="s">
        <v>2328</v>
      </c>
      <c r="C125" s="230">
        <v>1482</v>
      </c>
    </row>
    <row r="126" spans="1:3" x14ac:dyDescent="0.25">
      <c r="A126" s="120" t="s">
        <v>1166</v>
      </c>
      <c r="B126" s="175" t="s">
        <v>2329</v>
      </c>
      <c r="C126" s="224">
        <v>1186.2</v>
      </c>
    </row>
    <row r="127" spans="1:3" x14ac:dyDescent="0.25">
      <c r="A127" s="121" t="s">
        <v>1167</v>
      </c>
      <c r="B127" s="175" t="s">
        <v>2330</v>
      </c>
      <c r="C127" s="225">
        <v>3557.5</v>
      </c>
    </row>
    <row r="128" spans="1:3" x14ac:dyDescent="0.25">
      <c r="A128" s="121" t="s">
        <v>1168</v>
      </c>
      <c r="B128" s="175" t="s">
        <v>2331</v>
      </c>
      <c r="C128" s="225">
        <v>4744</v>
      </c>
    </row>
    <row r="129" spans="1:3" x14ac:dyDescent="0.25">
      <c r="A129" s="121" t="s">
        <v>1169</v>
      </c>
      <c r="B129" s="175" t="s">
        <v>2332</v>
      </c>
      <c r="C129" s="225">
        <v>2965</v>
      </c>
    </row>
    <row r="130" spans="1:3" x14ac:dyDescent="0.25">
      <c r="A130" s="122" t="s">
        <v>1170</v>
      </c>
      <c r="B130" s="175" t="s">
        <v>2333</v>
      </c>
      <c r="C130" s="226">
        <v>889</v>
      </c>
    </row>
    <row r="131" spans="1:3" x14ac:dyDescent="0.25">
      <c r="A131" s="117" t="s">
        <v>1171</v>
      </c>
      <c r="B131" s="175" t="s">
        <v>2334</v>
      </c>
      <c r="C131" s="227">
        <v>741</v>
      </c>
    </row>
    <row r="132" spans="1:3" x14ac:dyDescent="0.25">
      <c r="A132" s="121" t="s">
        <v>1172</v>
      </c>
      <c r="B132" s="175" t="s">
        <v>2335</v>
      </c>
      <c r="C132" s="225">
        <v>2075.1999999999998</v>
      </c>
    </row>
    <row r="133" spans="1:3" x14ac:dyDescent="0.25">
      <c r="A133" s="121" t="s">
        <v>1173</v>
      </c>
      <c r="B133" s="175" t="s">
        <v>2336</v>
      </c>
      <c r="C133" s="225">
        <v>2965</v>
      </c>
    </row>
    <row r="134" spans="1:3" x14ac:dyDescent="0.25">
      <c r="A134" s="121" t="s">
        <v>1174</v>
      </c>
      <c r="B134" s="175" t="s">
        <v>2337</v>
      </c>
      <c r="C134" s="225">
        <v>1778.5</v>
      </c>
    </row>
    <row r="135" spans="1:3" x14ac:dyDescent="0.25">
      <c r="A135" s="49" t="s">
        <v>1175</v>
      </c>
      <c r="B135" s="175" t="s">
        <v>2338</v>
      </c>
      <c r="C135" s="230">
        <v>1396</v>
      </c>
    </row>
    <row r="136" spans="1:3" x14ac:dyDescent="0.25">
      <c r="A136" s="120" t="s">
        <v>1176</v>
      </c>
      <c r="B136" s="175" t="s">
        <v>2339</v>
      </c>
      <c r="C136" s="224">
        <v>1117</v>
      </c>
    </row>
    <row r="137" spans="1:3" x14ac:dyDescent="0.25">
      <c r="A137" s="123" t="s">
        <v>1177</v>
      </c>
      <c r="B137" s="175" t="s">
        <v>2340</v>
      </c>
      <c r="C137" s="228">
        <v>3351</v>
      </c>
    </row>
    <row r="138" spans="1:3" x14ac:dyDescent="0.25">
      <c r="A138" s="123" t="s">
        <v>1178</v>
      </c>
      <c r="B138" s="175" t="s">
        <v>2341</v>
      </c>
      <c r="C138" s="228">
        <v>4468</v>
      </c>
    </row>
    <row r="139" spans="1:3" x14ac:dyDescent="0.25">
      <c r="A139" s="123" t="s">
        <v>1179</v>
      </c>
      <c r="B139" s="175" t="s">
        <v>2342</v>
      </c>
      <c r="C139" s="228">
        <v>2792</v>
      </c>
    </row>
    <row r="140" spans="1:3" x14ac:dyDescent="0.25">
      <c r="A140" s="122" t="s">
        <v>1180</v>
      </c>
      <c r="B140" s="175" t="s">
        <v>2343</v>
      </c>
      <c r="C140" s="226">
        <v>837</v>
      </c>
    </row>
    <row r="141" spans="1:3" x14ac:dyDescent="0.25">
      <c r="A141" s="117" t="s">
        <v>1181</v>
      </c>
      <c r="B141" s="175" t="s">
        <v>2344</v>
      </c>
      <c r="C141" s="227">
        <v>698</v>
      </c>
    </row>
    <row r="142" spans="1:3" x14ac:dyDescent="0.25">
      <c r="A142" s="123" t="s">
        <v>1182</v>
      </c>
      <c r="B142" s="175" t="s">
        <v>2345</v>
      </c>
      <c r="C142" s="228">
        <v>1955</v>
      </c>
    </row>
    <row r="143" spans="1:3" x14ac:dyDescent="0.25">
      <c r="A143" s="123" t="s">
        <v>1183</v>
      </c>
      <c r="B143" s="175" t="s">
        <v>2346</v>
      </c>
      <c r="C143" s="228">
        <v>2792</v>
      </c>
    </row>
    <row r="144" spans="1:3" x14ac:dyDescent="0.25">
      <c r="A144" s="123" t="s">
        <v>1184</v>
      </c>
      <c r="B144" s="175" t="s">
        <v>2347</v>
      </c>
      <c r="C144" s="228">
        <v>1676</v>
      </c>
    </row>
    <row r="145" spans="1:3" x14ac:dyDescent="0.25">
      <c r="A145" s="49" t="s">
        <v>1185</v>
      </c>
      <c r="B145" s="175" t="s">
        <v>2348</v>
      </c>
      <c r="C145" s="230">
        <v>1292</v>
      </c>
    </row>
    <row r="146" spans="1:3" x14ac:dyDescent="0.25">
      <c r="A146" s="120" t="s">
        <v>1186</v>
      </c>
      <c r="B146" s="175" t="s">
        <v>2349</v>
      </c>
      <c r="C146" s="224">
        <v>1033</v>
      </c>
    </row>
    <row r="147" spans="1:3" x14ac:dyDescent="0.25">
      <c r="A147" s="123" t="s">
        <v>1187</v>
      </c>
      <c r="B147" s="175" t="s">
        <v>2350</v>
      </c>
      <c r="C147" s="228">
        <v>3100</v>
      </c>
    </row>
    <row r="148" spans="1:3" x14ac:dyDescent="0.25">
      <c r="A148" s="123" t="s">
        <v>1188</v>
      </c>
      <c r="B148" s="175" t="s">
        <v>2351</v>
      </c>
      <c r="C148" s="228">
        <v>4133</v>
      </c>
    </row>
    <row r="149" spans="1:3" x14ac:dyDescent="0.25">
      <c r="A149" s="123" t="s">
        <v>1189</v>
      </c>
      <c r="B149" s="175" t="s">
        <v>2352</v>
      </c>
      <c r="C149" s="228">
        <v>2583.5</v>
      </c>
    </row>
    <row r="150" spans="1:3" x14ac:dyDescent="0.25">
      <c r="A150" s="122" t="s">
        <v>1190</v>
      </c>
      <c r="B150" s="175" t="s">
        <v>2353</v>
      </c>
      <c r="C150" s="226">
        <v>775</v>
      </c>
    </row>
    <row r="151" spans="1:3" x14ac:dyDescent="0.25">
      <c r="A151" s="117" t="s">
        <v>1191</v>
      </c>
      <c r="B151" s="175" t="s">
        <v>2354</v>
      </c>
      <c r="C151" s="227">
        <v>645</v>
      </c>
    </row>
    <row r="152" spans="1:3" x14ac:dyDescent="0.25">
      <c r="A152" s="123" t="s">
        <v>1192</v>
      </c>
      <c r="B152" s="175" t="s">
        <v>2355</v>
      </c>
      <c r="C152" s="228">
        <v>1808.4</v>
      </c>
    </row>
    <row r="153" spans="1:3" x14ac:dyDescent="0.25">
      <c r="A153" s="123" t="s">
        <v>1193</v>
      </c>
      <c r="B153" s="175" t="s">
        <v>2356</v>
      </c>
      <c r="C153" s="228">
        <v>2583.5</v>
      </c>
    </row>
    <row r="154" spans="1:3" x14ac:dyDescent="0.25">
      <c r="A154" s="123" t="s">
        <v>1194</v>
      </c>
      <c r="B154" s="175" t="s">
        <v>2357</v>
      </c>
      <c r="C154" s="228">
        <v>1549.6</v>
      </c>
    </row>
    <row r="155" spans="1:3" x14ac:dyDescent="0.25">
      <c r="A155" s="49" t="s">
        <v>1195</v>
      </c>
      <c r="B155" s="175" t="s">
        <v>2358</v>
      </c>
      <c r="C155" s="230">
        <v>1244</v>
      </c>
    </row>
    <row r="156" spans="1:3" x14ac:dyDescent="0.25">
      <c r="A156" s="120" t="s">
        <v>1196</v>
      </c>
      <c r="B156" s="175" t="s">
        <v>2359</v>
      </c>
      <c r="C156" s="224">
        <v>995.3</v>
      </c>
    </row>
    <row r="157" spans="1:3" x14ac:dyDescent="0.25">
      <c r="A157" s="123" t="s">
        <v>1197</v>
      </c>
      <c r="B157" s="175" t="s">
        <v>2360</v>
      </c>
      <c r="C157" s="228">
        <v>2987</v>
      </c>
    </row>
    <row r="158" spans="1:3" x14ac:dyDescent="0.25">
      <c r="A158" s="123" t="s">
        <v>1198</v>
      </c>
      <c r="B158" s="175" t="s">
        <v>2361</v>
      </c>
      <c r="C158" s="228">
        <v>3982</v>
      </c>
    </row>
    <row r="159" spans="1:3" x14ac:dyDescent="0.25">
      <c r="A159" s="123" t="s">
        <v>1199</v>
      </c>
      <c r="B159" s="175" t="s">
        <v>2362</v>
      </c>
      <c r="C159" s="228">
        <v>2490</v>
      </c>
    </row>
    <row r="160" spans="1:3" x14ac:dyDescent="0.25">
      <c r="A160" s="122" t="s">
        <v>1200</v>
      </c>
      <c r="B160" s="175" t="s">
        <v>2363</v>
      </c>
      <c r="C160" s="226">
        <v>746.9</v>
      </c>
    </row>
    <row r="161" spans="1:3" x14ac:dyDescent="0.25">
      <c r="A161" s="117" t="s">
        <v>1201</v>
      </c>
      <c r="B161" s="175" t="s">
        <v>2364</v>
      </c>
      <c r="C161" s="227">
        <v>622</v>
      </c>
    </row>
    <row r="162" spans="1:3" x14ac:dyDescent="0.25">
      <c r="A162" s="123" t="s">
        <v>1202</v>
      </c>
      <c r="B162" s="175" t="s">
        <v>2365</v>
      </c>
      <c r="C162" s="228">
        <v>1742.8</v>
      </c>
    </row>
    <row r="163" spans="1:3" x14ac:dyDescent="0.25">
      <c r="A163" s="123" t="s">
        <v>1203</v>
      </c>
      <c r="B163" s="175" t="s">
        <v>2366</v>
      </c>
      <c r="C163" s="228">
        <v>2490</v>
      </c>
    </row>
    <row r="164" spans="1:3" x14ac:dyDescent="0.25">
      <c r="A164" s="123" t="s">
        <v>1204</v>
      </c>
      <c r="B164" s="175" t="s">
        <v>2367</v>
      </c>
      <c r="C164" s="228">
        <v>1494</v>
      </c>
    </row>
    <row r="165" spans="1:3" x14ac:dyDescent="0.25">
      <c r="A165" s="175" t="s">
        <v>0</v>
      </c>
      <c r="B165" s="175" t="s">
        <v>2368</v>
      </c>
      <c r="C165" s="229">
        <v>1151</v>
      </c>
    </row>
    <row r="166" spans="1:3" x14ac:dyDescent="0.25">
      <c r="A166" s="175" t="s">
        <v>1</v>
      </c>
      <c r="B166" s="175" t="s">
        <v>2369</v>
      </c>
      <c r="C166" s="229">
        <v>805.6</v>
      </c>
    </row>
    <row r="167" spans="1:3" x14ac:dyDescent="0.25">
      <c r="A167" s="175" t="s">
        <v>2</v>
      </c>
      <c r="B167" s="175" t="s">
        <v>2370</v>
      </c>
      <c r="C167" s="229">
        <v>2024.6</v>
      </c>
    </row>
    <row r="168" spans="1:3" x14ac:dyDescent="0.25">
      <c r="A168" s="175" t="s">
        <v>3</v>
      </c>
      <c r="B168" s="175" t="s">
        <v>2371</v>
      </c>
      <c r="C168" s="229">
        <v>2700.8</v>
      </c>
    </row>
    <row r="169" spans="1:3" x14ac:dyDescent="0.25">
      <c r="A169" s="175" t="s">
        <v>4</v>
      </c>
      <c r="B169" s="175" t="s">
        <v>2372</v>
      </c>
      <c r="C169" s="229">
        <v>1772</v>
      </c>
    </row>
    <row r="170" spans="1:3" x14ac:dyDescent="0.25">
      <c r="A170" s="175" t="s">
        <v>5</v>
      </c>
      <c r="B170" s="175" t="s">
        <v>2373</v>
      </c>
      <c r="C170" s="229">
        <v>767.6</v>
      </c>
    </row>
    <row r="171" spans="1:3" x14ac:dyDescent="0.25">
      <c r="A171" s="175" t="s">
        <v>6</v>
      </c>
      <c r="B171" s="175" t="s">
        <v>2374</v>
      </c>
      <c r="C171" s="229">
        <v>537</v>
      </c>
    </row>
    <row r="172" spans="1:3" x14ac:dyDescent="0.25">
      <c r="A172" s="175" t="s">
        <v>7</v>
      </c>
      <c r="B172" s="175" t="s">
        <v>2375</v>
      </c>
      <c r="C172" s="229">
        <v>1181</v>
      </c>
    </row>
    <row r="173" spans="1:3" x14ac:dyDescent="0.25">
      <c r="A173" s="175" t="s">
        <v>8</v>
      </c>
      <c r="B173" s="175" t="s">
        <v>2376</v>
      </c>
      <c r="C173" s="229">
        <v>1687</v>
      </c>
    </row>
    <row r="174" spans="1:3" x14ac:dyDescent="0.25">
      <c r="A174" s="175" t="s">
        <v>9</v>
      </c>
      <c r="B174" s="175" t="s">
        <v>2377</v>
      </c>
      <c r="C174" s="229">
        <v>1181</v>
      </c>
    </row>
    <row r="175" spans="1:3" x14ac:dyDescent="0.25">
      <c r="A175" s="175" t="s">
        <v>10</v>
      </c>
      <c r="B175" s="175" t="s">
        <v>2378</v>
      </c>
      <c r="C175" s="229">
        <v>1113</v>
      </c>
    </row>
    <row r="176" spans="1:3" x14ac:dyDescent="0.25">
      <c r="A176" s="175" t="s">
        <v>11</v>
      </c>
      <c r="B176" s="175" t="s">
        <v>2379</v>
      </c>
      <c r="C176" s="229">
        <v>779.1</v>
      </c>
    </row>
    <row r="177" spans="1:3" x14ac:dyDescent="0.25">
      <c r="A177" s="175" t="s">
        <v>12</v>
      </c>
      <c r="B177" s="175" t="s">
        <v>2380</v>
      </c>
      <c r="C177" s="229">
        <v>1957.9</v>
      </c>
    </row>
    <row r="178" spans="1:3" x14ac:dyDescent="0.25">
      <c r="A178" s="175" t="s">
        <v>13</v>
      </c>
      <c r="B178" s="175" t="s">
        <v>2381</v>
      </c>
      <c r="C178" s="229">
        <v>2609</v>
      </c>
    </row>
    <row r="179" spans="1:3" x14ac:dyDescent="0.25">
      <c r="A179" s="175" t="s">
        <v>14</v>
      </c>
      <c r="B179" s="175" t="s">
        <v>2382</v>
      </c>
      <c r="C179" s="229">
        <v>1712.9</v>
      </c>
    </row>
    <row r="180" spans="1:3" x14ac:dyDescent="0.25">
      <c r="A180" s="175" t="s">
        <v>15</v>
      </c>
      <c r="B180" s="175" t="s">
        <v>2383</v>
      </c>
      <c r="C180" s="229">
        <v>742.3</v>
      </c>
    </row>
    <row r="181" spans="1:3" x14ac:dyDescent="0.25">
      <c r="A181" s="175" t="s">
        <v>16</v>
      </c>
      <c r="B181" s="175" t="s">
        <v>2384</v>
      </c>
      <c r="C181" s="229">
        <v>520</v>
      </c>
    </row>
    <row r="182" spans="1:3" x14ac:dyDescent="0.25">
      <c r="A182" s="175" t="s">
        <v>17</v>
      </c>
      <c r="B182" s="175" t="s">
        <v>2385</v>
      </c>
      <c r="C182" s="229">
        <v>1142.5</v>
      </c>
    </row>
    <row r="183" spans="1:3" x14ac:dyDescent="0.25">
      <c r="A183" s="175" t="s">
        <v>18</v>
      </c>
      <c r="B183" s="175" t="s">
        <v>2386</v>
      </c>
      <c r="C183" s="229">
        <v>1631</v>
      </c>
    </row>
    <row r="184" spans="1:3" x14ac:dyDescent="0.25">
      <c r="A184" s="175" t="s">
        <v>19</v>
      </c>
      <c r="B184" s="175" t="s">
        <v>2387</v>
      </c>
      <c r="C184" s="229">
        <v>1142.5</v>
      </c>
    </row>
    <row r="185" spans="1:3" x14ac:dyDescent="0.25">
      <c r="A185" s="175" t="s">
        <v>20</v>
      </c>
      <c r="B185" s="175" t="s">
        <v>2388</v>
      </c>
      <c r="C185" s="229">
        <v>1042.5</v>
      </c>
    </row>
    <row r="186" spans="1:3" x14ac:dyDescent="0.25">
      <c r="A186" s="175" t="s">
        <v>21</v>
      </c>
      <c r="B186" s="175" t="s">
        <v>2389</v>
      </c>
      <c r="C186" s="229">
        <v>729.7</v>
      </c>
    </row>
    <row r="187" spans="1:3" x14ac:dyDescent="0.25">
      <c r="A187" s="175" t="s">
        <v>22</v>
      </c>
      <c r="B187" s="175" t="s">
        <v>2390</v>
      </c>
      <c r="C187" s="229">
        <v>1832.5</v>
      </c>
    </row>
    <row r="188" spans="1:3" x14ac:dyDescent="0.25">
      <c r="A188" s="175" t="s">
        <v>23</v>
      </c>
      <c r="B188" s="175" t="s">
        <v>2391</v>
      </c>
      <c r="C188" s="229">
        <v>2443.1999999999998</v>
      </c>
    </row>
    <row r="189" spans="1:3" x14ac:dyDescent="0.25">
      <c r="A189" s="175" t="s">
        <v>24</v>
      </c>
      <c r="B189" s="175" t="s">
        <v>2392</v>
      </c>
      <c r="C189" s="229">
        <v>1603.7</v>
      </c>
    </row>
    <row r="190" spans="1:3" x14ac:dyDescent="0.25">
      <c r="A190" s="175" t="s">
        <v>25</v>
      </c>
      <c r="B190" s="175" t="s">
        <v>2393</v>
      </c>
      <c r="C190" s="229">
        <v>695</v>
      </c>
    </row>
    <row r="191" spans="1:3" x14ac:dyDescent="0.25">
      <c r="A191" s="175" t="s">
        <v>26</v>
      </c>
      <c r="B191" s="175" t="s">
        <v>2394</v>
      </c>
      <c r="C191" s="229">
        <v>486</v>
      </c>
    </row>
    <row r="192" spans="1:3" x14ac:dyDescent="0.25">
      <c r="A192" s="175" t="s">
        <v>27</v>
      </c>
      <c r="B192" s="175" t="s">
        <v>2395</v>
      </c>
      <c r="C192" s="229">
        <v>1068.9000000000001</v>
      </c>
    </row>
    <row r="193" spans="1:3" x14ac:dyDescent="0.25">
      <c r="A193" s="175" t="s">
        <v>28</v>
      </c>
      <c r="B193" s="175" t="s">
        <v>2396</v>
      </c>
      <c r="C193" s="229">
        <v>1527.8</v>
      </c>
    </row>
    <row r="194" spans="1:3" x14ac:dyDescent="0.25">
      <c r="A194" s="175" t="s">
        <v>29</v>
      </c>
      <c r="B194" s="175" t="s">
        <v>2397</v>
      </c>
      <c r="C194" s="229">
        <v>1068.9000000000001</v>
      </c>
    </row>
    <row r="195" spans="1:3" x14ac:dyDescent="0.25">
      <c r="A195" s="175" t="s">
        <v>30</v>
      </c>
      <c r="B195" s="175" t="s">
        <v>2398</v>
      </c>
      <c r="C195" s="229">
        <v>975.8</v>
      </c>
    </row>
    <row r="196" spans="1:3" x14ac:dyDescent="0.25">
      <c r="A196" s="175" t="s">
        <v>31</v>
      </c>
      <c r="B196" s="175" t="s">
        <v>2399</v>
      </c>
      <c r="C196" s="229">
        <v>683</v>
      </c>
    </row>
    <row r="197" spans="1:3" x14ac:dyDescent="0.25">
      <c r="A197" s="175" t="s">
        <v>32</v>
      </c>
      <c r="B197" s="175" t="s">
        <v>2400</v>
      </c>
      <c r="C197" s="229">
        <v>1718</v>
      </c>
    </row>
    <row r="198" spans="1:3" x14ac:dyDescent="0.25">
      <c r="A198" s="175" t="s">
        <v>33</v>
      </c>
      <c r="B198" s="175" t="s">
        <v>2401</v>
      </c>
      <c r="C198" s="229">
        <v>2290.1999999999998</v>
      </c>
    </row>
    <row r="199" spans="1:3" x14ac:dyDescent="0.25">
      <c r="A199" s="175" t="s">
        <v>34</v>
      </c>
      <c r="B199" s="175" t="s">
        <v>2402</v>
      </c>
      <c r="C199" s="229">
        <v>1503</v>
      </c>
    </row>
    <row r="200" spans="1:3" x14ac:dyDescent="0.25">
      <c r="A200" s="175" t="s">
        <v>35</v>
      </c>
      <c r="B200" s="175" t="s">
        <v>2403</v>
      </c>
      <c r="C200" s="229">
        <v>650.29999999999995</v>
      </c>
    </row>
    <row r="201" spans="1:3" x14ac:dyDescent="0.25">
      <c r="A201" s="175" t="s">
        <v>36</v>
      </c>
      <c r="B201" s="175" t="s">
        <v>2404</v>
      </c>
      <c r="C201" s="229">
        <v>455</v>
      </c>
    </row>
    <row r="202" spans="1:3" x14ac:dyDescent="0.25">
      <c r="A202" s="175" t="s">
        <v>37</v>
      </c>
      <c r="B202" s="175" t="s">
        <v>2405</v>
      </c>
      <c r="C202" s="229">
        <v>1002.2</v>
      </c>
    </row>
    <row r="203" spans="1:3" x14ac:dyDescent="0.25">
      <c r="A203" s="175" t="s">
        <v>38</v>
      </c>
      <c r="B203" s="175" t="s">
        <v>2406</v>
      </c>
      <c r="C203" s="229">
        <v>1431.2</v>
      </c>
    </row>
    <row r="204" spans="1:3" x14ac:dyDescent="0.25">
      <c r="A204" s="175" t="s">
        <v>39</v>
      </c>
      <c r="B204" s="175" t="s">
        <v>2407</v>
      </c>
      <c r="C204" s="229">
        <v>1002.2</v>
      </c>
    </row>
    <row r="205" spans="1:3" x14ac:dyDescent="0.25">
      <c r="A205" s="175" t="s">
        <v>40</v>
      </c>
      <c r="B205" s="175" t="s">
        <v>2408</v>
      </c>
      <c r="C205" s="229">
        <v>901</v>
      </c>
    </row>
    <row r="206" spans="1:3" x14ac:dyDescent="0.25">
      <c r="A206" s="175" t="s">
        <v>41</v>
      </c>
      <c r="B206" s="175" t="s">
        <v>2409</v>
      </c>
      <c r="C206" s="229">
        <v>630.79999999999995</v>
      </c>
    </row>
    <row r="207" spans="1:3" x14ac:dyDescent="0.25">
      <c r="A207" s="175" t="s">
        <v>42</v>
      </c>
      <c r="B207" s="175" t="s">
        <v>2410</v>
      </c>
      <c r="C207" s="229">
        <v>1656.6</v>
      </c>
    </row>
    <row r="208" spans="1:3" x14ac:dyDescent="0.25">
      <c r="A208" s="175" t="s">
        <v>43</v>
      </c>
      <c r="B208" s="175" t="s">
        <v>2411</v>
      </c>
      <c r="C208" s="229">
        <v>2209</v>
      </c>
    </row>
    <row r="209" spans="1:3" x14ac:dyDescent="0.25">
      <c r="A209" s="175" t="s">
        <v>44</v>
      </c>
      <c r="B209" s="175" t="s">
        <v>2412</v>
      </c>
      <c r="C209" s="229">
        <v>1449</v>
      </c>
    </row>
    <row r="210" spans="1:3" x14ac:dyDescent="0.25">
      <c r="A210" s="175" t="s">
        <v>45</v>
      </c>
      <c r="B210" s="175" t="s">
        <v>2413</v>
      </c>
      <c r="C210" s="229">
        <v>600.9</v>
      </c>
    </row>
    <row r="211" spans="1:3" x14ac:dyDescent="0.25">
      <c r="A211" s="175" t="s">
        <v>46</v>
      </c>
      <c r="B211" s="175" t="s">
        <v>2414</v>
      </c>
      <c r="C211" s="229">
        <v>420.3</v>
      </c>
    </row>
    <row r="212" spans="1:3" x14ac:dyDescent="0.25">
      <c r="A212" s="175" t="s">
        <v>47</v>
      </c>
      <c r="B212" s="175" t="s">
        <v>2415</v>
      </c>
      <c r="C212" s="229">
        <v>966</v>
      </c>
    </row>
    <row r="213" spans="1:3" x14ac:dyDescent="0.25">
      <c r="A213" s="175" t="s">
        <v>48</v>
      </c>
      <c r="B213" s="175" t="s">
        <v>2416</v>
      </c>
      <c r="C213" s="229">
        <v>1380.6</v>
      </c>
    </row>
    <row r="214" spans="1:3" x14ac:dyDescent="0.25">
      <c r="A214" s="175" t="s">
        <v>49</v>
      </c>
      <c r="B214" s="175" t="s">
        <v>2417</v>
      </c>
      <c r="C214" s="229">
        <v>966</v>
      </c>
    </row>
    <row r="215" spans="1:3" x14ac:dyDescent="0.25">
      <c r="A215" s="175" t="s">
        <v>50</v>
      </c>
      <c r="B215" s="175" t="s">
        <v>2418</v>
      </c>
      <c r="C215" s="229">
        <v>832</v>
      </c>
    </row>
    <row r="216" spans="1:3" x14ac:dyDescent="0.25">
      <c r="A216" s="175" t="s">
        <v>51</v>
      </c>
      <c r="B216" s="175" t="s">
        <v>2419</v>
      </c>
      <c r="C216" s="229">
        <v>582.5</v>
      </c>
    </row>
    <row r="217" spans="1:3" x14ac:dyDescent="0.25">
      <c r="A217" s="175" t="s">
        <v>52</v>
      </c>
      <c r="B217" s="175" t="s">
        <v>2420</v>
      </c>
      <c r="C217" s="229">
        <v>1530.1</v>
      </c>
    </row>
    <row r="218" spans="1:3" x14ac:dyDescent="0.25">
      <c r="A218" s="175" t="s">
        <v>53</v>
      </c>
      <c r="B218" s="175" t="s">
        <v>2421</v>
      </c>
      <c r="C218" s="229">
        <v>2040</v>
      </c>
    </row>
    <row r="219" spans="1:3" x14ac:dyDescent="0.25">
      <c r="A219" s="175" t="s">
        <v>54</v>
      </c>
      <c r="B219" s="175" t="s">
        <v>2422</v>
      </c>
      <c r="C219" s="229">
        <v>1338</v>
      </c>
    </row>
    <row r="220" spans="1:3" x14ac:dyDescent="0.25">
      <c r="A220" s="175" t="s">
        <v>55</v>
      </c>
      <c r="B220" s="175" t="s">
        <v>2423</v>
      </c>
      <c r="C220" s="229">
        <v>554.9</v>
      </c>
    </row>
    <row r="221" spans="1:3" x14ac:dyDescent="0.25">
      <c r="A221" s="175" t="s">
        <v>56</v>
      </c>
      <c r="B221" s="175" t="s">
        <v>2424</v>
      </c>
      <c r="C221" s="229">
        <v>388.1</v>
      </c>
    </row>
    <row r="222" spans="1:3" x14ac:dyDescent="0.25">
      <c r="A222" s="175" t="s">
        <v>57</v>
      </c>
      <c r="B222" s="175" t="s">
        <v>2425</v>
      </c>
      <c r="C222" s="229">
        <v>892</v>
      </c>
    </row>
    <row r="223" spans="1:3" x14ac:dyDescent="0.25">
      <c r="A223" s="175" t="s">
        <v>58</v>
      </c>
      <c r="B223" s="175" t="s">
        <v>2426</v>
      </c>
      <c r="C223" s="229">
        <v>1275</v>
      </c>
    </row>
    <row r="224" spans="1:3" x14ac:dyDescent="0.25">
      <c r="A224" s="175" t="s">
        <v>59</v>
      </c>
      <c r="B224" s="175" t="s">
        <v>2427</v>
      </c>
      <c r="C224" s="229">
        <v>892</v>
      </c>
    </row>
    <row r="225" spans="1:3" x14ac:dyDescent="0.25">
      <c r="A225" s="175" t="s">
        <v>60</v>
      </c>
      <c r="B225" s="175" t="s">
        <v>2428</v>
      </c>
      <c r="C225" s="229">
        <v>761.9</v>
      </c>
    </row>
    <row r="226" spans="1:3" x14ac:dyDescent="0.25">
      <c r="A226" s="175" t="s">
        <v>61</v>
      </c>
      <c r="B226" s="175" t="s">
        <v>2429</v>
      </c>
      <c r="C226" s="229">
        <v>534</v>
      </c>
    </row>
    <row r="227" spans="1:3" x14ac:dyDescent="0.25">
      <c r="A227" s="175" t="s">
        <v>62</v>
      </c>
      <c r="B227" s="175" t="s">
        <v>2430</v>
      </c>
      <c r="C227" s="229">
        <v>1401.3</v>
      </c>
    </row>
    <row r="228" spans="1:3" x14ac:dyDescent="0.25">
      <c r="A228" s="175" t="s">
        <v>63</v>
      </c>
      <c r="B228" s="175" t="s">
        <v>2431</v>
      </c>
      <c r="C228" s="229">
        <v>1868</v>
      </c>
    </row>
    <row r="229" spans="1:3" x14ac:dyDescent="0.25">
      <c r="A229" s="175" t="s">
        <v>64</v>
      </c>
      <c r="B229" s="175" t="s">
        <v>2432</v>
      </c>
      <c r="C229" s="229">
        <v>1226</v>
      </c>
    </row>
    <row r="230" spans="1:3" x14ac:dyDescent="0.25">
      <c r="A230" s="175" t="s">
        <v>65</v>
      </c>
      <c r="B230" s="175" t="s">
        <v>2433</v>
      </c>
      <c r="C230" s="229">
        <v>507.7</v>
      </c>
    </row>
    <row r="231" spans="1:3" x14ac:dyDescent="0.25">
      <c r="A231" s="175" t="s">
        <v>66</v>
      </c>
      <c r="B231" s="175" t="s">
        <v>2434</v>
      </c>
      <c r="C231" s="229">
        <v>355</v>
      </c>
    </row>
    <row r="232" spans="1:3" x14ac:dyDescent="0.25">
      <c r="A232" s="175" t="s">
        <v>67</v>
      </c>
      <c r="B232" s="175" t="s">
        <v>2435</v>
      </c>
      <c r="C232" s="229">
        <v>817</v>
      </c>
    </row>
    <row r="233" spans="1:3" x14ac:dyDescent="0.25">
      <c r="A233" s="175" t="s">
        <v>68</v>
      </c>
      <c r="B233" s="175" t="s">
        <v>2436</v>
      </c>
      <c r="C233" s="229">
        <v>1166.7</v>
      </c>
    </row>
    <row r="234" spans="1:3" x14ac:dyDescent="0.25">
      <c r="A234" s="175" t="s">
        <v>69</v>
      </c>
      <c r="B234" s="175" t="s">
        <v>2437</v>
      </c>
      <c r="C234" s="229">
        <v>817</v>
      </c>
    </row>
    <row r="235" spans="1:3" x14ac:dyDescent="0.25">
      <c r="A235" s="175" t="s">
        <v>70</v>
      </c>
      <c r="B235" s="175" t="s">
        <v>2438</v>
      </c>
      <c r="C235" s="229">
        <v>690.6</v>
      </c>
    </row>
    <row r="236" spans="1:3" x14ac:dyDescent="0.25">
      <c r="A236" s="175" t="s">
        <v>71</v>
      </c>
      <c r="B236" s="175" t="s">
        <v>2439</v>
      </c>
      <c r="C236" s="229">
        <v>483.6</v>
      </c>
    </row>
    <row r="237" spans="1:3" x14ac:dyDescent="0.25">
      <c r="A237" s="175" t="s">
        <v>72</v>
      </c>
      <c r="B237" s="175" t="s">
        <v>2440</v>
      </c>
      <c r="C237" s="229">
        <v>1326.5</v>
      </c>
    </row>
    <row r="238" spans="1:3" x14ac:dyDescent="0.25">
      <c r="A238" s="175" t="s">
        <v>73</v>
      </c>
      <c r="B238" s="175" t="s">
        <v>2441</v>
      </c>
      <c r="C238" s="229">
        <v>1768.1</v>
      </c>
    </row>
    <row r="239" spans="1:3" x14ac:dyDescent="0.25">
      <c r="A239" s="175" t="s">
        <v>74</v>
      </c>
      <c r="B239" s="175" t="s">
        <v>2442</v>
      </c>
      <c r="C239" s="229">
        <v>1160</v>
      </c>
    </row>
    <row r="240" spans="1:3" x14ac:dyDescent="0.25">
      <c r="A240" s="175" t="s">
        <v>75</v>
      </c>
      <c r="B240" s="175" t="s">
        <v>2443</v>
      </c>
      <c r="C240" s="229">
        <v>460.6</v>
      </c>
    </row>
    <row r="241" spans="1:3" x14ac:dyDescent="0.25">
      <c r="A241" s="175" t="s">
        <v>76</v>
      </c>
      <c r="B241" s="175" t="s">
        <v>2444</v>
      </c>
      <c r="C241" s="229">
        <v>322.60000000000002</v>
      </c>
    </row>
    <row r="242" spans="1:3" x14ac:dyDescent="0.25">
      <c r="A242" s="175" t="s">
        <v>77</v>
      </c>
      <c r="B242" s="175" t="s">
        <v>2445</v>
      </c>
      <c r="C242" s="229">
        <v>774</v>
      </c>
    </row>
    <row r="243" spans="1:3" x14ac:dyDescent="0.25">
      <c r="A243" s="175" t="s">
        <v>78</v>
      </c>
      <c r="B243" s="175" t="s">
        <v>2446</v>
      </c>
      <c r="C243" s="229">
        <v>1105</v>
      </c>
    </row>
    <row r="244" spans="1:3" x14ac:dyDescent="0.25">
      <c r="A244" s="175" t="s">
        <v>79</v>
      </c>
      <c r="B244" s="175" t="s">
        <v>2447</v>
      </c>
      <c r="C244" s="229">
        <v>774</v>
      </c>
    </row>
    <row r="245" spans="1:3" x14ac:dyDescent="0.25">
      <c r="A245" s="175" t="s">
        <v>890</v>
      </c>
      <c r="B245" s="175" t="s">
        <v>2448</v>
      </c>
      <c r="C245" s="229">
        <v>650587.48</v>
      </c>
    </row>
    <row r="246" spans="1:3" x14ac:dyDescent="0.25">
      <c r="A246" s="175" t="s">
        <v>891</v>
      </c>
      <c r="B246" s="175" t="s">
        <v>2449</v>
      </c>
      <c r="C246" s="229">
        <v>455411.24</v>
      </c>
    </row>
    <row r="247" spans="1:3" x14ac:dyDescent="0.25">
      <c r="A247" s="175" t="s">
        <v>813</v>
      </c>
      <c r="B247" s="175" t="s">
        <v>2450</v>
      </c>
      <c r="C247" s="229">
        <v>910822.47</v>
      </c>
    </row>
    <row r="248" spans="1:3" x14ac:dyDescent="0.25">
      <c r="A248" s="175" t="s">
        <v>800</v>
      </c>
      <c r="B248" s="175" t="s">
        <v>2451</v>
      </c>
      <c r="C248" s="229">
        <v>1301174.95</v>
      </c>
    </row>
    <row r="249" spans="1:3" x14ac:dyDescent="0.25">
      <c r="A249" s="175" t="s">
        <v>892</v>
      </c>
      <c r="B249" s="175" t="s">
        <v>2452</v>
      </c>
      <c r="C249" s="229">
        <v>910822.47</v>
      </c>
    </row>
    <row r="250" spans="1:3" x14ac:dyDescent="0.25">
      <c r="A250" s="175" t="s">
        <v>893</v>
      </c>
      <c r="B250" s="175" t="s">
        <v>2453</v>
      </c>
      <c r="C250" s="229">
        <v>433724.98</v>
      </c>
    </row>
    <row r="251" spans="1:3" x14ac:dyDescent="0.25">
      <c r="A251" s="175" t="s">
        <v>894</v>
      </c>
      <c r="B251" s="175" t="s">
        <v>2454</v>
      </c>
      <c r="C251" s="229">
        <v>303607.49</v>
      </c>
    </row>
    <row r="252" spans="1:3" x14ac:dyDescent="0.25">
      <c r="A252" s="175" t="s">
        <v>787</v>
      </c>
      <c r="B252" s="175" t="s">
        <v>2455</v>
      </c>
      <c r="C252" s="229">
        <v>607214.97</v>
      </c>
    </row>
    <row r="253" spans="1:3" x14ac:dyDescent="0.25">
      <c r="A253" s="175" t="s">
        <v>774</v>
      </c>
      <c r="B253" s="175" t="s">
        <v>2456</v>
      </c>
      <c r="C253" s="229">
        <v>867449.97</v>
      </c>
    </row>
    <row r="254" spans="1:3" x14ac:dyDescent="0.25">
      <c r="A254" s="175" t="s">
        <v>895</v>
      </c>
      <c r="B254" s="175" t="s">
        <v>2457</v>
      </c>
      <c r="C254" s="229">
        <v>693959.98</v>
      </c>
    </row>
    <row r="255" spans="1:3" x14ac:dyDescent="0.25">
      <c r="A255" s="175" t="s">
        <v>896</v>
      </c>
      <c r="B255" s="175" t="s">
        <v>2458</v>
      </c>
      <c r="C255" s="229">
        <v>650587.48</v>
      </c>
    </row>
    <row r="256" spans="1:3" x14ac:dyDescent="0.25">
      <c r="A256" s="175" t="s">
        <v>897</v>
      </c>
      <c r="B256" s="175" t="s">
        <v>2459</v>
      </c>
      <c r="C256" s="229">
        <v>455411.24</v>
      </c>
    </row>
    <row r="257" spans="1:3" x14ac:dyDescent="0.25">
      <c r="A257" s="175" t="s">
        <v>814</v>
      </c>
      <c r="B257" s="175" t="s">
        <v>2460</v>
      </c>
      <c r="C257" s="229">
        <v>910822.47</v>
      </c>
    </row>
    <row r="258" spans="1:3" x14ac:dyDescent="0.25">
      <c r="A258" s="175" t="s">
        <v>801</v>
      </c>
      <c r="B258" s="175" t="s">
        <v>2461</v>
      </c>
      <c r="C258" s="229">
        <v>1301174.95</v>
      </c>
    </row>
    <row r="259" spans="1:3" x14ac:dyDescent="0.25">
      <c r="A259" s="175" t="s">
        <v>898</v>
      </c>
      <c r="B259" s="175" t="s">
        <v>2462</v>
      </c>
      <c r="C259" s="229">
        <v>910822.47</v>
      </c>
    </row>
    <row r="260" spans="1:3" x14ac:dyDescent="0.25">
      <c r="A260" s="175" t="s">
        <v>899</v>
      </c>
      <c r="B260" s="175" t="s">
        <v>2463</v>
      </c>
      <c r="C260" s="229">
        <v>433724.98</v>
      </c>
    </row>
    <row r="261" spans="1:3" x14ac:dyDescent="0.25">
      <c r="A261" s="175" t="s">
        <v>900</v>
      </c>
      <c r="B261" s="175" t="s">
        <v>2464</v>
      </c>
      <c r="C261" s="229">
        <v>303607.49</v>
      </c>
    </row>
    <row r="262" spans="1:3" x14ac:dyDescent="0.25">
      <c r="A262" s="175" t="s">
        <v>788</v>
      </c>
      <c r="B262" s="175" t="s">
        <v>2465</v>
      </c>
      <c r="C262" s="229">
        <v>607214.97</v>
      </c>
    </row>
    <row r="263" spans="1:3" x14ac:dyDescent="0.25">
      <c r="A263" s="175" t="s">
        <v>775</v>
      </c>
      <c r="B263" s="175" t="s">
        <v>2466</v>
      </c>
      <c r="C263" s="229">
        <v>867449.97</v>
      </c>
    </row>
    <row r="264" spans="1:3" x14ac:dyDescent="0.25">
      <c r="A264" s="175" t="s">
        <v>901</v>
      </c>
      <c r="B264" s="175" t="s">
        <v>2467</v>
      </c>
      <c r="C264" s="229">
        <v>693959.98</v>
      </c>
    </row>
    <row r="265" spans="1:3" x14ac:dyDescent="0.25">
      <c r="A265" s="175" t="s">
        <v>902</v>
      </c>
      <c r="B265" s="175" t="s">
        <v>2468</v>
      </c>
      <c r="C265" s="229">
        <v>650587.48</v>
      </c>
    </row>
    <row r="266" spans="1:3" x14ac:dyDescent="0.25">
      <c r="A266" s="175" t="s">
        <v>903</v>
      </c>
      <c r="B266" s="175" t="s">
        <v>2469</v>
      </c>
      <c r="C266" s="229">
        <v>455411.24</v>
      </c>
    </row>
    <row r="267" spans="1:3" x14ac:dyDescent="0.25">
      <c r="A267" s="175" t="s">
        <v>815</v>
      </c>
      <c r="B267" s="175" t="s">
        <v>2470</v>
      </c>
      <c r="C267" s="229">
        <v>910822.47</v>
      </c>
    </row>
    <row r="268" spans="1:3" x14ac:dyDescent="0.25">
      <c r="A268" s="175" t="s">
        <v>802</v>
      </c>
      <c r="B268" s="175" t="s">
        <v>2471</v>
      </c>
      <c r="C268" s="229">
        <v>1301174.95</v>
      </c>
    </row>
    <row r="269" spans="1:3" x14ac:dyDescent="0.25">
      <c r="A269" s="175" t="s">
        <v>904</v>
      </c>
      <c r="B269" s="175" t="s">
        <v>2472</v>
      </c>
      <c r="C269" s="229">
        <v>910822.47</v>
      </c>
    </row>
    <row r="270" spans="1:3" x14ac:dyDescent="0.25">
      <c r="A270" s="175" t="s">
        <v>905</v>
      </c>
      <c r="B270" s="175" t="s">
        <v>2473</v>
      </c>
      <c r="C270" s="229">
        <v>433724.98</v>
      </c>
    </row>
    <row r="271" spans="1:3" x14ac:dyDescent="0.25">
      <c r="A271" s="175" t="s">
        <v>906</v>
      </c>
      <c r="B271" s="175" t="s">
        <v>2474</v>
      </c>
      <c r="C271" s="229">
        <v>303607.49</v>
      </c>
    </row>
    <row r="272" spans="1:3" x14ac:dyDescent="0.25">
      <c r="A272" s="175" t="s">
        <v>789</v>
      </c>
      <c r="B272" s="175" t="s">
        <v>2475</v>
      </c>
      <c r="C272" s="229">
        <v>607214.97</v>
      </c>
    </row>
    <row r="273" spans="1:3" x14ac:dyDescent="0.25">
      <c r="A273" s="175" t="s">
        <v>776</v>
      </c>
      <c r="B273" s="175" t="s">
        <v>2476</v>
      </c>
      <c r="C273" s="229">
        <v>867449.97</v>
      </c>
    </row>
    <row r="274" spans="1:3" x14ac:dyDescent="0.25">
      <c r="A274" s="175" t="s">
        <v>907</v>
      </c>
      <c r="B274" s="175" t="s">
        <v>2477</v>
      </c>
      <c r="C274" s="229">
        <v>693959.98</v>
      </c>
    </row>
    <row r="275" spans="1:3" x14ac:dyDescent="0.25">
      <c r="A275" s="175" t="s">
        <v>908</v>
      </c>
      <c r="B275" s="175" t="s">
        <v>2478</v>
      </c>
      <c r="C275" s="229">
        <v>650587.48</v>
      </c>
    </row>
    <row r="276" spans="1:3" x14ac:dyDescent="0.25">
      <c r="A276" s="175" t="s">
        <v>909</v>
      </c>
      <c r="B276" s="175" t="s">
        <v>2479</v>
      </c>
      <c r="C276" s="229">
        <v>455411.24</v>
      </c>
    </row>
    <row r="277" spans="1:3" x14ac:dyDescent="0.25">
      <c r="A277" s="175" t="s">
        <v>806</v>
      </c>
      <c r="B277" s="175" t="s">
        <v>2480</v>
      </c>
      <c r="C277" s="229">
        <v>910822.47</v>
      </c>
    </row>
    <row r="278" spans="1:3" x14ac:dyDescent="0.25">
      <c r="A278" s="175" t="s">
        <v>819</v>
      </c>
      <c r="B278" s="175" t="s">
        <v>2481</v>
      </c>
      <c r="C278" s="229">
        <v>1301174.95</v>
      </c>
    </row>
    <row r="279" spans="1:3" x14ac:dyDescent="0.25">
      <c r="A279" s="175" t="s">
        <v>910</v>
      </c>
      <c r="B279" s="175" t="s">
        <v>2482</v>
      </c>
      <c r="C279" s="229">
        <v>910822.47</v>
      </c>
    </row>
    <row r="280" spans="1:3" x14ac:dyDescent="0.25">
      <c r="A280" s="175" t="s">
        <v>911</v>
      </c>
      <c r="B280" s="175" t="s">
        <v>2483</v>
      </c>
      <c r="C280" s="229">
        <v>433724.98</v>
      </c>
    </row>
    <row r="281" spans="1:3" x14ac:dyDescent="0.25">
      <c r="A281" s="175" t="s">
        <v>912</v>
      </c>
      <c r="B281" s="175" t="s">
        <v>2484</v>
      </c>
      <c r="C281" s="229">
        <v>303607.49</v>
      </c>
    </row>
    <row r="282" spans="1:3" x14ac:dyDescent="0.25">
      <c r="A282" s="175" t="s">
        <v>780</v>
      </c>
      <c r="B282" s="175" t="s">
        <v>2485</v>
      </c>
      <c r="C282" s="229">
        <v>607214.97</v>
      </c>
    </row>
    <row r="283" spans="1:3" x14ac:dyDescent="0.25">
      <c r="A283" s="175" t="s">
        <v>793</v>
      </c>
      <c r="B283" s="175" t="s">
        <v>2486</v>
      </c>
      <c r="C283" s="229">
        <v>867449.97</v>
      </c>
    </row>
    <row r="284" spans="1:3" x14ac:dyDescent="0.25">
      <c r="A284" s="175" t="s">
        <v>913</v>
      </c>
      <c r="B284" s="175" t="s">
        <v>2487</v>
      </c>
      <c r="C284" s="229">
        <v>693959.98</v>
      </c>
    </row>
    <row r="285" spans="1:3" x14ac:dyDescent="0.25">
      <c r="A285" s="175" t="s">
        <v>914</v>
      </c>
      <c r="B285" s="175" t="s">
        <v>2488</v>
      </c>
      <c r="C285" s="229">
        <v>452582.59</v>
      </c>
    </row>
    <row r="286" spans="1:3" x14ac:dyDescent="0.25">
      <c r="A286" s="175" t="s">
        <v>915</v>
      </c>
      <c r="B286" s="175" t="s">
        <v>2489</v>
      </c>
      <c r="C286" s="229">
        <v>316807.82</v>
      </c>
    </row>
    <row r="287" spans="1:3" x14ac:dyDescent="0.25">
      <c r="A287" s="175" t="s">
        <v>807</v>
      </c>
      <c r="B287" s="175" t="s">
        <v>2490</v>
      </c>
      <c r="C287" s="229">
        <v>633615.63</v>
      </c>
    </row>
    <row r="288" spans="1:3" x14ac:dyDescent="0.25">
      <c r="A288" s="175" t="s">
        <v>820</v>
      </c>
      <c r="B288" s="175" t="s">
        <v>2491</v>
      </c>
      <c r="C288" s="229">
        <v>905165.18</v>
      </c>
    </row>
    <row r="289" spans="1:3" x14ac:dyDescent="0.25">
      <c r="A289" s="175" t="s">
        <v>916</v>
      </c>
      <c r="B289" s="175" t="s">
        <v>2492</v>
      </c>
      <c r="C289" s="229">
        <v>633615.63</v>
      </c>
    </row>
    <row r="290" spans="1:3" x14ac:dyDescent="0.25">
      <c r="A290" s="175" t="s">
        <v>917</v>
      </c>
      <c r="B290" s="175" t="s">
        <v>2493</v>
      </c>
      <c r="C290" s="229">
        <v>301721.73</v>
      </c>
    </row>
    <row r="291" spans="1:3" x14ac:dyDescent="0.25">
      <c r="A291" s="175" t="s">
        <v>918</v>
      </c>
      <c r="B291" s="175" t="s">
        <v>2494</v>
      </c>
      <c r="C291" s="229">
        <v>211205.2</v>
      </c>
    </row>
    <row r="292" spans="1:3" x14ac:dyDescent="0.25">
      <c r="A292" s="175" t="s">
        <v>781</v>
      </c>
      <c r="B292" s="175" t="s">
        <v>2495</v>
      </c>
      <c r="C292" s="229">
        <v>422410.42</v>
      </c>
    </row>
    <row r="293" spans="1:3" x14ac:dyDescent="0.25">
      <c r="A293" s="175" t="s">
        <v>794</v>
      </c>
      <c r="B293" s="175" t="s">
        <v>2496</v>
      </c>
      <c r="C293" s="229">
        <v>603443.46</v>
      </c>
    </row>
    <row r="294" spans="1:3" x14ac:dyDescent="0.25">
      <c r="A294" s="175" t="s">
        <v>919</v>
      </c>
      <c r="B294" s="175" t="s">
        <v>2497</v>
      </c>
      <c r="C294" s="229">
        <v>482754.76</v>
      </c>
    </row>
    <row r="295" spans="1:3" x14ac:dyDescent="0.25">
      <c r="A295" s="175" t="s">
        <v>920</v>
      </c>
      <c r="B295" s="175" t="s">
        <v>2498</v>
      </c>
      <c r="C295" s="229">
        <v>424296.2</v>
      </c>
    </row>
    <row r="296" spans="1:3" x14ac:dyDescent="0.25">
      <c r="A296" s="175" t="s">
        <v>921</v>
      </c>
      <c r="B296" s="175" t="s">
        <v>2499</v>
      </c>
      <c r="C296" s="229">
        <v>297007.33</v>
      </c>
    </row>
    <row r="297" spans="1:3" x14ac:dyDescent="0.25">
      <c r="A297" s="175" t="s">
        <v>808</v>
      </c>
      <c r="B297" s="175" t="s">
        <v>2500</v>
      </c>
      <c r="C297" s="229">
        <v>594014.65</v>
      </c>
    </row>
    <row r="298" spans="1:3" x14ac:dyDescent="0.25">
      <c r="A298" s="175" t="s">
        <v>821</v>
      </c>
      <c r="B298" s="175" t="s">
        <v>2501</v>
      </c>
      <c r="C298" s="229">
        <v>848592.4</v>
      </c>
    </row>
    <row r="299" spans="1:3" x14ac:dyDescent="0.25">
      <c r="A299" s="175" t="s">
        <v>922</v>
      </c>
      <c r="B299" s="175" t="s">
        <v>2502</v>
      </c>
      <c r="C299" s="229">
        <v>594014.65</v>
      </c>
    </row>
    <row r="300" spans="1:3" x14ac:dyDescent="0.25">
      <c r="A300" s="175" t="s">
        <v>923</v>
      </c>
      <c r="B300" s="175" t="s">
        <v>2503</v>
      </c>
      <c r="C300" s="229">
        <v>282864.09999999998</v>
      </c>
    </row>
    <row r="301" spans="1:3" x14ac:dyDescent="0.25">
      <c r="A301" s="175" t="s">
        <v>924</v>
      </c>
      <c r="B301" s="175" t="s">
        <v>2504</v>
      </c>
      <c r="C301" s="229">
        <v>198004.88</v>
      </c>
    </row>
    <row r="302" spans="1:3" x14ac:dyDescent="0.25">
      <c r="A302" s="175" t="s">
        <v>782</v>
      </c>
      <c r="B302" s="175" t="s">
        <v>2505</v>
      </c>
      <c r="C302" s="229">
        <v>396009.77</v>
      </c>
    </row>
    <row r="303" spans="1:3" x14ac:dyDescent="0.25">
      <c r="A303" s="175" t="s">
        <v>795</v>
      </c>
      <c r="B303" s="175" t="s">
        <v>2506</v>
      </c>
      <c r="C303" s="229">
        <v>565728.19999999995</v>
      </c>
    </row>
    <row r="304" spans="1:3" x14ac:dyDescent="0.25">
      <c r="A304" s="175" t="s">
        <v>925</v>
      </c>
      <c r="B304" s="175" t="s">
        <v>2507</v>
      </c>
      <c r="C304" s="229">
        <v>452582.59</v>
      </c>
    </row>
    <row r="305" spans="1:3" x14ac:dyDescent="0.25">
      <c r="A305" s="175" t="s">
        <v>926</v>
      </c>
      <c r="B305" s="175" t="s">
        <v>2508</v>
      </c>
      <c r="C305" s="229">
        <v>381866.56</v>
      </c>
    </row>
    <row r="306" spans="1:3" x14ac:dyDescent="0.25">
      <c r="A306" s="175" t="s">
        <v>927</v>
      </c>
      <c r="B306" s="175" t="s">
        <v>2509</v>
      </c>
      <c r="C306" s="229">
        <v>267306.59999999998</v>
      </c>
    </row>
    <row r="307" spans="1:3" x14ac:dyDescent="0.25">
      <c r="A307" s="175" t="s">
        <v>803</v>
      </c>
      <c r="B307" s="175" t="s">
        <v>2510</v>
      </c>
      <c r="C307" s="229">
        <v>534613.18000000005</v>
      </c>
    </row>
    <row r="308" spans="1:3" x14ac:dyDescent="0.25">
      <c r="A308" s="175" t="s">
        <v>816</v>
      </c>
      <c r="B308" s="175" t="s">
        <v>2511</v>
      </c>
      <c r="C308" s="229">
        <v>763733.12</v>
      </c>
    </row>
    <row r="309" spans="1:3" x14ac:dyDescent="0.25">
      <c r="A309" s="175" t="s">
        <v>928</v>
      </c>
      <c r="B309" s="175" t="s">
        <v>2512</v>
      </c>
      <c r="C309" s="229">
        <v>534613.18000000005</v>
      </c>
    </row>
    <row r="310" spans="1:3" x14ac:dyDescent="0.25">
      <c r="A310" s="175" t="s">
        <v>929</v>
      </c>
      <c r="B310" s="175" t="s">
        <v>2513</v>
      </c>
      <c r="C310" s="229">
        <v>254577.71</v>
      </c>
    </row>
    <row r="311" spans="1:3" x14ac:dyDescent="0.25">
      <c r="A311" s="175" t="s">
        <v>930</v>
      </c>
      <c r="B311" s="175" t="s">
        <v>2514</v>
      </c>
      <c r="C311" s="229">
        <v>178204.39</v>
      </c>
    </row>
    <row r="312" spans="1:3" x14ac:dyDescent="0.25">
      <c r="A312" s="175" t="s">
        <v>777</v>
      </c>
      <c r="B312" s="175" t="s">
        <v>2515</v>
      </c>
      <c r="C312" s="229">
        <v>356408.79</v>
      </c>
    </row>
    <row r="313" spans="1:3" x14ac:dyDescent="0.25">
      <c r="A313" s="175" t="s">
        <v>790</v>
      </c>
      <c r="B313" s="175" t="s">
        <v>2516</v>
      </c>
      <c r="C313" s="229">
        <v>509155.42</v>
      </c>
    </row>
    <row r="314" spans="1:3" x14ac:dyDescent="0.25">
      <c r="A314" s="175" t="s">
        <v>931</v>
      </c>
      <c r="B314" s="175" t="s">
        <v>2517</v>
      </c>
      <c r="C314" s="229">
        <v>407324.33</v>
      </c>
    </row>
    <row r="315" spans="1:3" x14ac:dyDescent="0.25">
      <c r="A315" s="175" t="s">
        <v>932</v>
      </c>
      <c r="B315" s="175" t="s">
        <v>2518</v>
      </c>
      <c r="C315" s="229">
        <v>353580</v>
      </c>
    </row>
    <row r="316" spans="1:3" x14ac:dyDescent="0.25">
      <c r="A316" s="175" t="s">
        <v>933</v>
      </c>
      <c r="B316" s="175" t="s">
        <v>2519</v>
      </c>
      <c r="C316" s="229">
        <v>247506.12</v>
      </c>
    </row>
    <row r="317" spans="1:3" x14ac:dyDescent="0.25">
      <c r="A317" s="175" t="s">
        <v>804</v>
      </c>
      <c r="B317" s="175" t="s">
        <v>2520</v>
      </c>
      <c r="C317" s="229">
        <v>495012.2</v>
      </c>
    </row>
    <row r="318" spans="1:3" x14ac:dyDescent="0.25">
      <c r="A318" s="175" t="s">
        <v>817</v>
      </c>
      <c r="B318" s="175" t="s">
        <v>2521</v>
      </c>
      <c r="C318" s="229">
        <v>707160</v>
      </c>
    </row>
    <row r="319" spans="1:3" x14ac:dyDescent="0.25">
      <c r="A319" s="175" t="s">
        <v>934</v>
      </c>
      <c r="B319" s="175" t="s">
        <v>2522</v>
      </c>
      <c r="C319" s="229">
        <v>495012.2</v>
      </c>
    </row>
    <row r="320" spans="1:3" x14ac:dyDescent="0.25">
      <c r="A320" s="175" t="s">
        <v>935</v>
      </c>
      <c r="B320" s="175" t="s">
        <v>2523</v>
      </c>
      <c r="C320" s="229">
        <v>235720</v>
      </c>
    </row>
    <row r="321" spans="1:3" x14ac:dyDescent="0.25">
      <c r="A321" s="175" t="s">
        <v>936</v>
      </c>
      <c r="B321" s="175" t="s">
        <v>2524</v>
      </c>
      <c r="C321" s="229">
        <v>165004.1</v>
      </c>
    </row>
    <row r="322" spans="1:3" x14ac:dyDescent="0.25">
      <c r="A322" s="175" t="s">
        <v>778</v>
      </c>
      <c r="B322" s="175" t="s">
        <v>2525</v>
      </c>
      <c r="C322" s="229">
        <v>330008.09999999998</v>
      </c>
    </row>
    <row r="323" spans="1:3" x14ac:dyDescent="0.25">
      <c r="A323" s="175" t="s">
        <v>791</v>
      </c>
      <c r="B323" s="175" t="s">
        <v>2526</v>
      </c>
      <c r="C323" s="229">
        <v>471440</v>
      </c>
    </row>
    <row r="324" spans="1:3" x14ac:dyDescent="0.25">
      <c r="A324" s="175" t="s">
        <v>937</v>
      </c>
      <c r="B324" s="175" t="s">
        <v>2527</v>
      </c>
      <c r="C324" s="229">
        <v>377152.2</v>
      </c>
    </row>
    <row r="325" spans="1:3" x14ac:dyDescent="0.25">
      <c r="A325" s="175" t="s">
        <v>938</v>
      </c>
      <c r="B325" s="175" t="s">
        <v>2528</v>
      </c>
      <c r="C325" s="229">
        <v>353580</v>
      </c>
    </row>
    <row r="326" spans="1:3" x14ac:dyDescent="0.25">
      <c r="A326" s="175" t="s">
        <v>939</v>
      </c>
      <c r="B326" s="175" t="s">
        <v>2529</v>
      </c>
      <c r="C326" s="229">
        <v>247506.12</v>
      </c>
    </row>
    <row r="327" spans="1:3" x14ac:dyDescent="0.25">
      <c r="A327" s="175" t="s">
        <v>805</v>
      </c>
      <c r="B327" s="175" t="s">
        <v>2530</v>
      </c>
      <c r="C327" s="229">
        <v>495012.2</v>
      </c>
    </row>
    <row r="328" spans="1:3" x14ac:dyDescent="0.25">
      <c r="A328" s="175" t="s">
        <v>818</v>
      </c>
      <c r="B328" s="175" t="s">
        <v>2531</v>
      </c>
      <c r="C328" s="229">
        <v>707160</v>
      </c>
    </row>
    <row r="329" spans="1:3" x14ac:dyDescent="0.25">
      <c r="A329" s="175" t="s">
        <v>940</v>
      </c>
      <c r="B329" s="175" t="s">
        <v>2532</v>
      </c>
      <c r="C329" s="229">
        <v>495012.2</v>
      </c>
    </row>
    <row r="330" spans="1:3" x14ac:dyDescent="0.25">
      <c r="A330" s="175" t="s">
        <v>941</v>
      </c>
      <c r="B330" s="175" t="s">
        <v>2533</v>
      </c>
      <c r="C330" s="229">
        <v>235720</v>
      </c>
    </row>
    <row r="331" spans="1:3" x14ac:dyDescent="0.25">
      <c r="A331" s="175" t="s">
        <v>942</v>
      </c>
      <c r="B331" s="175" t="s">
        <v>2534</v>
      </c>
      <c r="C331" s="229">
        <v>165004.1</v>
      </c>
    </row>
    <row r="332" spans="1:3" x14ac:dyDescent="0.25">
      <c r="A332" s="175" t="s">
        <v>779</v>
      </c>
      <c r="B332" s="175" t="s">
        <v>2535</v>
      </c>
      <c r="C332" s="229">
        <v>330008.09999999998</v>
      </c>
    </row>
    <row r="333" spans="1:3" x14ac:dyDescent="0.25">
      <c r="A333" s="175" t="s">
        <v>792</v>
      </c>
      <c r="B333" s="175" t="s">
        <v>2536</v>
      </c>
      <c r="C333" s="229">
        <v>471440</v>
      </c>
    </row>
    <row r="334" spans="1:3" x14ac:dyDescent="0.25">
      <c r="A334" s="175" t="s">
        <v>943</v>
      </c>
      <c r="B334" s="175" t="s">
        <v>2537</v>
      </c>
      <c r="C334" s="229">
        <v>377152.2</v>
      </c>
    </row>
    <row r="335" spans="1:3" x14ac:dyDescent="0.25">
      <c r="A335" s="175" t="s">
        <v>944</v>
      </c>
      <c r="B335" s="175" t="s">
        <v>2538</v>
      </c>
      <c r="C335" s="229">
        <v>353580</v>
      </c>
    </row>
    <row r="336" spans="1:3" x14ac:dyDescent="0.25">
      <c r="A336" s="175" t="s">
        <v>945</v>
      </c>
      <c r="B336" s="175" t="s">
        <v>2539</v>
      </c>
      <c r="C336" s="229">
        <v>247506.12</v>
      </c>
    </row>
    <row r="337" spans="1:3" x14ac:dyDescent="0.25">
      <c r="A337" s="175" t="s">
        <v>810</v>
      </c>
      <c r="B337" s="175" t="s">
        <v>2540</v>
      </c>
      <c r="C337" s="229">
        <v>495012.2</v>
      </c>
    </row>
    <row r="338" spans="1:3" x14ac:dyDescent="0.25">
      <c r="A338" s="175" t="s">
        <v>823</v>
      </c>
      <c r="B338" s="175" t="s">
        <v>2541</v>
      </c>
      <c r="C338" s="229">
        <v>707160</v>
      </c>
    </row>
    <row r="339" spans="1:3" x14ac:dyDescent="0.25">
      <c r="A339" s="175" t="s">
        <v>946</v>
      </c>
      <c r="B339" s="175" t="s">
        <v>2542</v>
      </c>
      <c r="C339" s="229">
        <v>495012.2</v>
      </c>
    </row>
    <row r="340" spans="1:3" x14ac:dyDescent="0.25">
      <c r="A340" s="175" t="s">
        <v>947</v>
      </c>
      <c r="B340" s="175" t="s">
        <v>2543</v>
      </c>
      <c r="C340" s="229">
        <v>235720</v>
      </c>
    </row>
    <row r="341" spans="1:3" x14ac:dyDescent="0.25">
      <c r="A341" s="175" t="s">
        <v>948</v>
      </c>
      <c r="B341" s="175" t="s">
        <v>2544</v>
      </c>
      <c r="C341" s="229">
        <v>165004.1</v>
      </c>
    </row>
    <row r="342" spans="1:3" x14ac:dyDescent="0.25">
      <c r="A342" s="175" t="s">
        <v>784</v>
      </c>
      <c r="B342" s="175" t="s">
        <v>2545</v>
      </c>
      <c r="C342" s="229">
        <v>330008.09999999998</v>
      </c>
    </row>
    <row r="343" spans="1:3" x14ac:dyDescent="0.25">
      <c r="A343" s="175" t="s">
        <v>797</v>
      </c>
      <c r="B343" s="175" t="s">
        <v>2546</v>
      </c>
      <c r="C343" s="229">
        <v>471440</v>
      </c>
    </row>
    <row r="344" spans="1:3" x14ac:dyDescent="0.25">
      <c r="A344" s="175" t="s">
        <v>949</v>
      </c>
      <c r="B344" s="175" t="s">
        <v>2547</v>
      </c>
      <c r="C344" s="229">
        <v>377152.2</v>
      </c>
    </row>
    <row r="345" spans="1:3" x14ac:dyDescent="0.25">
      <c r="A345" s="175" t="s">
        <v>950</v>
      </c>
      <c r="B345" s="175" t="s">
        <v>2548</v>
      </c>
      <c r="C345" s="229">
        <v>353580</v>
      </c>
    </row>
    <row r="346" spans="1:3" x14ac:dyDescent="0.25">
      <c r="A346" s="175" t="s">
        <v>951</v>
      </c>
      <c r="B346" s="175" t="s">
        <v>2549</v>
      </c>
      <c r="C346" s="229">
        <v>247506.12</v>
      </c>
    </row>
    <row r="347" spans="1:3" x14ac:dyDescent="0.25">
      <c r="A347" s="175" t="s">
        <v>811</v>
      </c>
      <c r="B347" s="175" t="s">
        <v>2550</v>
      </c>
      <c r="C347" s="229">
        <v>495012.2</v>
      </c>
    </row>
    <row r="348" spans="1:3" x14ac:dyDescent="0.25">
      <c r="A348" s="175" t="s">
        <v>824</v>
      </c>
      <c r="B348" s="175" t="s">
        <v>2551</v>
      </c>
      <c r="C348" s="229">
        <v>707160</v>
      </c>
    </row>
    <row r="349" spans="1:3" x14ac:dyDescent="0.25">
      <c r="A349" s="175" t="s">
        <v>952</v>
      </c>
      <c r="B349" s="175" t="s">
        <v>2552</v>
      </c>
      <c r="C349" s="229">
        <v>495012.2</v>
      </c>
    </row>
    <row r="350" spans="1:3" x14ac:dyDescent="0.25">
      <c r="A350" s="175" t="s">
        <v>953</v>
      </c>
      <c r="B350" s="175" t="s">
        <v>2553</v>
      </c>
      <c r="C350" s="229">
        <v>235720</v>
      </c>
    </row>
    <row r="351" spans="1:3" x14ac:dyDescent="0.25">
      <c r="A351" s="175" t="s">
        <v>954</v>
      </c>
      <c r="B351" s="175" t="s">
        <v>2554</v>
      </c>
      <c r="C351" s="229">
        <v>165004.1</v>
      </c>
    </row>
    <row r="352" spans="1:3" x14ac:dyDescent="0.25">
      <c r="A352" s="175" t="s">
        <v>785</v>
      </c>
      <c r="B352" s="175" t="s">
        <v>2555</v>
      </c>
      <c r="C352" s="229">
        <v>330008.09999999998</v>
      </c>
    </row>
    <row r="353" spans="1:3" x14ac:dyDescent="0.25">
      <c r="A353" s="175" t="s">
        <v>798</v>
      </c>
      <c r="B353" s="175" t="s">
        <v>2556</v>
      </c>
      <c r="C353" s="229">
        <v>471440</v>
      </c>
    </row>
    <row r="354" spans="1:3" x14ac:dyDescent="0.25">
      <c r="A354" s="175" t="s">
        <v>955</v>
      </c>
      <c r="B354" s="175" t="s">
        <v>2557</v>
      </c>
      <c r="C354" s="229">
        <v>377152.2</v>
      </c>
    </row>
    <row r="355" spans="1:3" x14ac:dyDescent="0.25">
      <c r="A355" s="175" t="s">
        <v>956</v>
      </c>
      <c r="B355" s="175" t="s">
        <v>2558</v>
      </c>
      <c r="C355" s="229">
        <v>353580</v>
      </c>
    </row>
    <row r="356" spans="1:3" x14ac:dyDescent="0.25">
      <c r="A356" s="175" t="s">
        <v>957</v>
      </c>
      <c r="B356" s="175" t="s">
        <v>2559</v>
      </c>
      <c r="C356" s="229">
        <v>247506.12</v>
      </c>
    </row>
    <row r="357" spans="1:3" x14ac:dyDescent="0.25">
      <c r="A357" s="175" t="s">
        <v>812</v>
      </c>
      <c r="B357" s="175" t="s">
        <v>2560</v>
      </c>
      <c r="C357" s="229">
        <v>495012.2</v>
      </c>
    </row>
    <row r="358" spans="1:3" x14ac:dyDescent="0.25">
      <c r="A358" s="175" t="s">
        <v>825</v>
      </c>
      <c r="B358" s="175" t="s">
        <v>2561</v>
      </c>
      <c r="C358" s="229">
        <v>707160</v>
      </c>
    </row>
    <row r="359" spans="1:3" x14ac:dyDescent="0.25">
      <c r="A359" s="175" t="s">
        <v>958</v>
      </c>
      <c r="B359" s="175" t="s">
        <v>2562</v>
      </c>
      <c r="C359" s="229">
        <v>495012.2</v>
      </c>
    </row>
    <row r="360" spans="1:3" x14ac:dyDescent="0.25">
      <c r="A360" s="175" t="s">
        <v>959</v>
      </c>
      <c r="B360" s="175" t="s">
        <v>2563</v>
      </c>
      <c r="C360" s="229">
        <v>235720</v>
      </c>
    </row>
    <row r="361" spans="1:3" x14ac:dyDescent="0.25">
      <c r="A361" s="175" t="s">
        <v>960</v>
      </c>
      <c r="B361" s="175" t="s">
        <v>2564</v>
      </c>
      <c r="C361" s="229">
        <v>165004.1</v>
      </c>
    </row>
    <row r="362" spans="1:3" x14ac:dyDescent="0.25">
      <c r="A362" s="175" t="s">
        <v>786</v>
      </c>
      <c r="B362" s="175" t="s">
        <v>2565</v>
      </c>
      <c r="C362" s="229">
        <v>330008.09999999998</v>
      </c>
    </row>
    <row r="363" spans="1:3" x14ac:dyDescent="0.25">
      <c r="A363" s="175" t="s">
        <v>799</v>
      </c>
      <c r="B363" s="175" t="s">
        <v>2566</v>
      </c>
      <c r="C363" s="229">
        <v>471440</v>
      </c>
    </row>
    <row r="364" spans="1:3" x14ac:dyDescent="0.25">
      <c r="A364" s="175" t="s">
        <v>961</v>
      </c>
      <c r="B364" s="175" t="s">
        <v>2567</v>
      </c>
      <c r="C364" s="229">
        <v>377152.2</v>
      </c>
    </row>
    <row r="365" spans="1:3" x14ac:dyDescent="0.25">
      <c r="A365" s="175" t="s">
        <v>962</v>
      </c>
      <c r="B365" s="175" t="s">
        <v>2568</v>
      </c>
      <c r="C365" s="229">
        <v>353580</v>
      </c>
    </row>
    <row r="366" spans="1:3" x14ac:dyDescent="0.25">
      <c r="A366" s="175" t="s">
        <v>963</v>
      </c>
      <c r="B366" s="175" t="s">
        <v>2569</v>
      </c>
      <c r="C366" s="229">
        <v>247506.12</v>
      </c>
    </row>
    <row r="367" spans="1:3" x14ac:dyDescent="0.25">
      <c r="A367" s="175" t="s">
        <v>809</v>
      </c>
      <c r="B367" s="175" t="s">
        <v>2570</v>
      </c>
      <c r="C367" s="229">
        <v>495012.2</v>
      </c>
    </row>
    <row r="368" spans="1:3" x14ac:dyDescent="0.25">
      <c r="A368" s="175" t="s">
        <v>822</v>
      </c>
      <c r="B368" s="175" t="s">
        <v>2571</v>
      </c>
      <c r="C368" s="229">
        <v>707160</v>
      </c>
    </row>
    <row r="369" spans="1:3" x14ac:dyDescent="0.25">
      <c r="A369" s="175" t="s">
        <v>964</v>
      </c>
      <c r="B369" s="175" t="s">
        <v>2572</v>
      </c>
      <c r="C369" s="229">
        <v>495012.2</v>
      </c>
    </row>
    <row r="370" spans="1:3" x14ac:dyDescent="0.25">
      <c r="A370" s="175" t="s">
        <v>965</v>
      </c>
      <c r="B370" s="175" t="s">
        <v>2573</v>
      </c>
      <c r="C370" s="229">
        <v>235720</v>
      </c>
    </row>
    <row r="371" spans="1:3" x14ac:dyDescent="0.25">
      <c r="A371" s="175" t="s">
        <v>966</v>
      </c>
      <c r="B371" s="175" t="s">
        <v>2574</v>
      </c>
      <c r="C371" s="229">
        <v>165004.1</v>
      </c>
    </row>
    <row r="372" spans="1:3" x14ac:dyDescent="0.25">
      <c r="A372" s="175" t="s">
        <v>783</v>
      </c>
      <c r="B372" s="175" t="s">
        <v>2575</v>
      </c>
      <c r="C372" s="229">
        <v>330008.09999999998</v>
      </c>
    </row>
    <row r="373" spans="1:3" x14ac:dyDescent="0.25">
      <c r="A373" s="175" t="s">
        <v>796</v>
      </c>
      <c r="B373" s="175" t="s">
        <v>2576</v>
      </c>
      <c r="C373" s="229">
        <v>471440</v>
      </c>
    </row>
    <row r="374" spans="1:3" x14ac:dyDescent="0.25">
      <c r="A374" s="175" t="s">
        <v>967</v>
      </c>
      <c r="B374" s="175" t="s">
        <v>2577</v>
      </c>
      <c r="C374" s="229">
        <v>377152.2</v>
      </c>
    </row>
    <row r="375" spans="1:3" x14ac:dyDescent="0.25">
      <c r="A375" s="121" t="s">
        <v>1465</v>
      </c>
      <c r="B375" s="175" t="s">
        <v>2578</v>
      </c>
      <c r="C375" s="225">
        <v>23006</v>
      </c>
    </row>
    <row r="376" spans="1:3" x14ac:dyDescent="0.25">
      <c r="A376" s="121" t="s">
        <v>1466</v>
      </c>
      <c r="B376" s="175" t="s">
        <v>2579</v>
      </c>
      <c r="C376" s="225">
        <v>18405</v>
      </c>
    </row>
    <row r="377" spans="1:3" x14ac:dyDescent="0.25">
      <c r="A377" s="121" t="s">
        <v>1467</v>
      </c>
      <c r="B377" s="175" t="s">
        <v>2580</v>
      </c>
      <c r="C377" s="225">
        <v>55214</v>
      </c>
    </row>
    <row r="378" spans="1:3" x14ac:dyDescent="0.25">
      <c r="A378" s="121" t="s">
        <v>1468</v>
      </c>
      <c r="B378" s="175" t="s">
        <v>2581</v>
      </c>
      <c r="C378" s="225">
        <v>73620</v>
      </c>
    </row>
    <row r="379" spans="1:3" x14ac:dyDescent="0.25">
      <c r="A379" s="121" t="s">
        <v>1469</v>
      </c>
      <c r="B379" s="175" t="s">
        <v>2582</v>
      </c>
      <c r="C379" s="225">
        <v>46013</v>
      </c>
    </row>
    <row r="380" spans="1:3" x14ac:dyDescent="0.25">
      <c r="A380" s="121" t="s">
        <v>1470</v>
      </c>
      <c r="B380" s="175" t="s">
        <v>2583</v>
      </c>
      <c r="C380" s="225">
        <v>13803</v>
      </c>
    </row>
    <row r="381" spans="1:3" x14ac:dyDescent="0.25">
      <c r="A381" s="121" t="s">
        <v>1471</v>
      </c>
      <c r="B381" s="175" t="s">
        <v>2584</v>
      </c>
      <c r="C381" s="225">
        <v>11503</v>
      </c>
    </row>
    <row r="382" spans="1:3" x14ac:dyDescent="0.25">
      <c r="A382" s="121" t="s">
        <v>1472</v>
      </c>
      <c r="B382" s="175" t="s">
        <v>2585</v>
      </c>
      <c r="C382" s="225">
        <v>32209</v>
      </c>
    </row>
    <row r="383" spans="1:3" x14ac:dyDescent="0.25">
      <c r="A383" s="121" t="s">
        <v>1473</v>
      </c>
      <c r="B383" s="175" t="s">
        <v>2586</v>
      </c>
      <c r="C383" s="225">
        <v>46013</v>
      </c>
    </row>
    <row r="384" spans="1:3" x14ac:dyDescent="0.25">
      <c r="A384" s="121" t="s">
        <v>1474</v>
      </c>
      <c r="B384" s="175" t="s">
        <v>2587</v>
      </c>
      <c r="C384" s="225">
        <v>27607</v>
      </c>
    </row>
    <row r="385" spans="1:3" x14ac:dyDescent="0.25">
      <c r="A385" s="121" t="s">
        <v>1475</v>
      </c>
      <c r="B385" s="175" t="s">
        <v>2588</v>
      </c>
      <c r="C385" s="225">
        <v>23006</v>
      </c>
    </row>
    <row r="386" spans="1:3" x14ac:dyDescent="0.25">
      <c r="A386" s="121" t="s">
        <v>1476</v>
      </c>
      <c r="B386" s="175" t="s">
        <v>2589</v>
      </c>
      <c r="C386" s="225">
        <v>18405</v>
      </c>
    </row>
    <row r="387" spans="1:3" x14ac:dyDescent="0.25">
      <c r="A387" s="121" t="s">
        <v>1477</v>
      </c>
      <c r="B387" s="175" t="s">
        <v>2590</v>
      </c>
      <c r="C387" s="225">
        <v>55214</v>
      </c>
    </row>
    <row r="388" spans="1:3" x14ac:dyDescent="0.25">
      <c r="A388" s="121" t="s">
        <v>1478</v>
      </c>
      <c r="B388" s="175" t="s">
        <v>2591</v>
      </c>
      <c r="C388" s="225">
        <v>73620</v>
      </c>
    </row>
    <row r="389" spans="1:3" x14ac:dyDescent="0.25">
      <c r="A389" s="121" t="s">
        <v>1479</v>
      </c>
      <c r="B389" s="175" t="s">
        <v>2592</v>
      </c>
      <c r="C389" s="225">
        <v>46013</v>
      </c>
    </row>
    <row r="390" spans="1:3" x14ac:dyDescent="0.25">
      <c r="A390" s="121" t="s">
        <v>1480</v>
      </c>
      <c r="B390" s="175" t="s">
        <v>2593</v>
      </c>
      <c r="C390" s="225">
        <v>13803</v>
      </c>
    </row>
    <row r="391" spans="1:3" x14ac:dyDescent="0.25">
      <c r="A391" s="121" t="s">
        <v>1481</v>
      </c>
      <c r="B391" s="175" t="s">
        <v>2594</v>
      </c>
      <c r="C391" s="225">
        <v>11503</v>
      </c>
    </row>
    <row r="392" spans="1:3" x14ac:dyDescent="0.25">
      <c r="A392" s="121" t="s">
        <v>1482</v>
      </c>
      <c r="B392" s="175" t="s">
        <v>2595</v>
      </c>
      <c r="C392" s="225">
        <v>32209</v>
      </c>
    </row>
    <row r="393" spans="1:3" x14ac:dyDescent="0.25">
      <c r="A393" s="121" t="s">
        <v>1483</v>
      </c>
      <c r="B393" s="175" t="s">
        <v>2596</v>
      </c>
      <c r="C393" s="225">
        <v>46013</v>
      </c>
    </row>
    <row r="394" spans="1:3" x14ac:dyDescent="0.25">
      <c r="A394" s="121" t="s">
        <v>1484</v>
      </c>
      <c r="B394" s="175" t="s">
        <v>2597</v>
      </c>
      <c r="C394" s="225">
        <v>27607</v>
      </c>
    </row>
    <row r="395" spans="1:3" x14ac:dyDescent="0.25">
      <c r="A395" s="121" t="s">
        <v>1485</v>
      </c>
      <c r="B395" s="175" t="s">
        <v>2598</v>
      </c>
      <c r="C395" s="225">
        <v>23006</v>
      </c>
    </row>
    <row r="396" spans="1:3" x14ac:dyDescent="0.25">
      <c r="A396" s="121" t="s">
        <v>1486</v>
      </c>
      <c r="B396" s="175" t="s">
        <v>2599</v>
      </c>
      <c r="C396" s="225">
        <v>18405</v>
      </c>
    </row>
    <row r="397" spans="1:3" x14ac:dyDescent="0.25">
      <c r="A397" s="121" t="s">
        <v>1487</v>
      </c>
      <c r="B397" s="175" t="s">
        <v>2600</v>
      </c>
      <c r="C397" s="225">
        <v>55214</v>
      </c>
    </row>
    <row r="398" spans="1:3" x14ac:dyDescent="0.25">
      <c r="A398" s="121" t="s">
        <v>1488</v>
      </c>
      <c r="B398" s="175" t="s">
        <v>2601</v>
      </c>
      <c r="C398" s="225">
        <v>73620</v>
      </c>
    </row>
    <row r="399" spans="1:3" x14ac:dyDescent="0.25">
      <c r="A399" s="121" t="s">
        <v>1489</v>
      </c>
      <c r="B399" s="175" t="s">
        <v>2602</v>
      </c>
      <c r="C399" s="225">
        <v>46013</v>
      </c>
    </row>
    <row r="400" spans="1:3" x14ac:dyDescent="0.25">
      <c r="A400" s="121" t="s">
        <v>1490</v>
      </c>
      <c r="B400" s="175" t="s">
        <v>2603</v>
      </c>
      <c r="C400" s="225">
        <v>13803</v>
      </c>
    </row>
    <row r="401" spans="1:3" x14ac:dyDescent="0.25">
      <c r="A401" s="121" t="s">
        <v>1491</v>
      </c>
      <c r="B401" s="175" t="s">
        <v>2604</v>
      </c>
      <c r="C401" s="225">
        <v>11503</v>
      </c>
    </row>
    <row r="402" spans="1:3" x14ac:dyDescent="0.25">
      <c r="A402" s="121" t="s">
        <v>1492</v>
      </c>
      <c r="B402" s="175" t="s">
        <v>2605</v>
      </c>
      <c r="C402" s="225">
        <v>32209</v>
      </c>
    </row>
    <row r="403" spans="1:3" x14ac:dyDescent="0.25">
      <c r="A403" s="121" t="s">
        <v>1493</v>
      </c>
      <c r="B403" s="175" t="s">
        <v>2606</v>
      </c>
      <c r="C403" s="225">
        <v>46013</v>
      </c>
    </row>
    <row r="404" spans="1:3" x14ac:dyDescent="0.25">
      <c r="A404" s="121" t="s">
        <v>1494</v>
      </c>
      <c r="B404" s="175" t="s">
        <v>2607</v>
      </c>
      <c r="C404" s="225">
        <v>27607</v>
      </c>
    </row>
    <row r="405" spans="1:3" x14ac:dyDescent="0.25">
      <c r="A405" s="121" t="s">
        <v>1495</v>
      </c>
      <c r="B405" s="175" t="s">
        <v>2608</v>
      </c>
      <c r="C405" s="225">
        <v>23006</v>
      </c>
    </row>
    <row r="406" spans="1:3" x14ac:dyDescent="0.25">
      <c r="A406" s="121" t="s">
        <v>1496</v>
      </c>
      <c r="B406" s="175" t="s">
        <v>2609</v>
      </c>
      <c r="C406" s="225">
        <v>18405</v>
      </c>
    </row>
    <row r="407" spans="1:3" x14ac:dyDescent="0.25">
      <c r="A407" s="121" t="s">
        <v>1497</v>
      </c>
      <c r="B407" s="175" t="s">
        <v>2610</v>
      </c>
      <c r="C407" s="225">
        <v>55214</v>
      </c>
    </row>
    <row r="408" spans="1:3" x14ac:dyDescent="0.25">
      <c r="A408" s="121" t="s">
        <v>1498</v>
      </c>
      <c r="B408" s="175" t="s">
        <v>2611</v>
      </c>
      <c r="C408" s="225">
        <v>73620</v>
      </c>
    </row>
    <row r="409" spans="1:3" x14ac:dyDescent="0.25">
      <c r="A409" s="121" t="s">
        <v>1499</v>
      </c>
      <c r="B409" s="175" t="s">
        <v>2612</v>
      </c>
      <c r="C409" s="225">
        <v>46013</v>
      </c>
    </row>
    <row r="410" spans="1:3" x14ac:dyDescent="0.25">
      <c r="A410" s="121" t="s">
        <v>1500</v>
      </c>
      <c r="B410" s="175" t="s">
        <v>2613</v>
      </c>
      <c r="C410" s="225">
        <v>13803</v>
      </c>
    </row>
    <row r="411" spans="1:3" x14ac:dyDescent="0.25">
      <c r="A411" s="121" t="s">
        <v>1501</v>
      </c>
      <c r="B411" s="175" t="s">
        <v>2614</v>
      </c>
      <c r="C411" s="225">
        <v>11503</v>
      </c>
    </row>
    <row r="412" spans="1:3" x14ac:dyDescent="0.25">
      <c r="A412" s="121" t="s">
        <v>1502</v>
      </c>
      <c r="B412" s="175" t="s">
        <v>2615</v>
      </c>
      <c r="C412" s="225">
        <v>32209</v>
      </c>
    </row>
    <row r="413" spans="1:3" x14ac:dyDescent="0.25">
      <c r="A413" s="121" t="s">
        <v>1503</v>
      </c>
      <c r="B413" s="175" t="s">
        <v>2616</v>
      </c>
      <c r="C413" s="225">
        <v>46013</v>
      </c>
    </row>
    <row r="414" spans="1:3" x14ac:dyDescent="0.25">
      <c r="A414" s="121" t="s">
        <v>1504</v>
      </c>
      <c r="B414" s="175" t="s">
        <v>2617</v>
      </c>
      <c r="C414" s="225">
        <v>27607</v>
      </c>
    </row>
    <row r="415" spans="1:3" x14ac:dyDescent="0.25">
      <c r="A415" s="121" t="s">
        <v>1505</v>
      </c>
      <c r="B415" s="175" t="s">
        <v>2618</v>
      </c>
      <c r="C415" s="225">
        <v>23006</v>
      </c>
    </row>
    <row r="416" spans="1:3" x14ac:dyDescent="0.25">
      <c r="A416" s="121" t="s">
        <v>1506</v>
      </c>
      <c r="B416" s="175" t="s">
        <v>2619</v>
      </c>
      <c r="C416" s="225">
        <v>18405</v>
      </c>
    </row>
    <row r="417" spans="1:3" x14ac:dyDescent="0.25">
      <c r="A417" s="121" t="s">
        <v>1507</v>
      </c>
      <c r="B417" s="175" t="s">
        <v>2620</v>
      </c>
      <c r="C417" s="225">
        <v>55214</v>
      </c>
    </row>
    <row r="418" spans="1:3" x14ac:dyDescent="0.25">
      <c r="A418" s="121" t="s">
        <v>1508</v>
      </c>
      <c r="B418" s="175" t="s">
        <v>2621</v>
      </c>
      <c r="C418" s="225">
        <v>73620</v>
      </c>
    </row>
    <row r="419" spans="1:3" x14ac:dyDescent="0.25">
      <c r="A419" s="121" t="s">
        <v>1509</v>
      </c>
      <c r="B419" s="175" t="s">
        <v>2622</v>
      </c>
      <c r="C419" s="225">
        <v>46013</v>
      </c>
    </row>
    <row r="420" spans="1:3" x14ac:dyDescent="0.25">
      <c r="A420" s="121" t="s">
        <v>1510</v>
      </c>
      <c r="B420" s="175" t="s">
        <v>2623</v>
      </c>
      <c r="C420" s="225">
        <v>13803</v>
      </c>
    </row>
    <row r="421" spans="1:3" x14ac:dyDescent="0.25">
      <c r="A421" s="121" t="s">
        <v>1511</v>
      </c>
      <c r="B421" s="175" t="s">
        <v>2624</v>
      </c>
      <c r="C421" s="225">
        <v>11503</v>
      </c>
    </row>
    <row r="422" spans="1:3" x14ac:dyDescent="0.25">
      <c r="A422" s="121" t="s">
        <v>1512</v>
      </c>
      <c r="B422" s="175" t="s">
        <v>2625</v>
      </c>
      <c r="C422" s="225">
        <v>32209</v>
      </c>
    </row>
    <row r="423" spans="1:3" x14ac:dyDescent="0.25">
      <c r="A423" s="121" t="s">
        <v>1513</v>
      </c>
      <c r="B423" s="175" t="s">
        <v>2626</v>
      </c>
      <c r="C423" s="225">
        <v>46013</v>
      </c>
    </row>
    <row r="424" spans="1:3" x14ac:dyDescent="0.25">
      <c r="A424" s="121" t="s">
        <v>1514</v>
      </c>
      <c r="B424" s="175" t="s">
        <v>2627</v>
      </c>
      <c r="C424" s="225">
        <v>27607</v>
      </c>
    </row>
    <row r="425" spans="1:3" x14ac:dyDescent="0.25">
      <c r="A425" s="121" t="s">
        <v>1515</v>
      </c>
      <c r="B425" s="175" t="s">
        <v>2628</v>
      </c>
      <c r="C425" s="225">
        <v>23006</v>
      </c>
    </row>
    <row r="426" spans="1:3" x14ac:dyDescent="0.25">
      <c r="A426" s="121" t="s">
        <v>1516</v>
      </c>
      <c r="B426" s="175" t="s">
        <v>2629</v>
      </c>
      <c r="C426" s="225">
        <v>18405</v>
      </c>
    </row>
    <row r="427" spans="1:3" x14ac:dyDescent="0.25">
      <c r="A427" s="121" t="s">
        <v>1517</v>
      </c>
      <c r="B427" s="175" t="s">
        <v>2630</v>
      </c>
      <c r="C427" s="225">
        <v>55214</v>
      </c>
    </row>
    <row r="428" spans="1:3" x14ac:dyDescent="0.25">
      <c r="A428" s="121" t="s">
        <v>1518</v>
      </c>
      <c r="B428" s="175" t="s">
        <v>2631</v>
      </c>
      <c r="C428" s="225">
        <v>73620</v>
      </c>
    </row>
    <row r="429" spans="1:3" x14ac:dyDescent="0.25">
      <c r="A429" s="121" t="s">
        <v>1519</v>
      </c>
      <c r="B429" s="175" t="s">
        <v>2632</v>
      </c>
      <c r="C429" s="225">
        <v>46013</v>
      </c>
    </row>
    <row r="430" spans="1:3" x14ac:dyDescent="0.25">
      <c r="A430" s="121" t="s">
        <v>1520</v>
      </c>
      <c r="B430" s="175" t="s">
        <v>2633</v>
      </c>
      <c r="C430" s="225">
        <v>13803</v>
      </c>
    </row>
    <row r="431" spans="1:3" x14ac:dyDescent="0.25">
      <c r="A431" s="121" t="s">
        <v>1521</v>
      </c>
      <c r="B431" s="175" t="s">
        <v>2634</v>
      </c>
      <c r="C431" s="225">
        <v>11503</v>
      </c>
    </row>
    <row r="432" spans="1:3" x14ac:dyDescent="0.25">
      <c r="A432" s="121" t="s">
        <v>1522</v>
      </c>
      <c r="B432" s="175" t="s">
        <v>2635</v>
      </c>
      <c r="C432" s="225">
        <v>32209</v>
      </c>
    </row>
    <row r="433" spans="1:3" x14ac:dyDescent="0.25">
      <c r="A433" s="121" t="s">
        <v>1523</v>
      </c>
      <c r="B433" s="175" t="s">
        <v>2636</v>
      </c>
      <c r="C433" s="225">
        <v>46013</v>
      </c>
    </row>
    <row r="434" spans="1:3" x14ac:dyDescent="0.25">
      <c r="A434" s="121" t="s">
        <v>1524</v>
      </c>
      <c r="B434" s="175" t="s">
        <v>2637</v>
      </c>
      <c r="C434" s="225">
        <v>27607</v>
      </c>
    </row>
    <row r="435" spans="1:3" x14ac:dyDescent="0.25">
      <c r="A435" s="121" t="s">
        <v>1525</v>
      </c>
      <c r="B435" s="175" t="s">
        <v>2638</v>
      </c>
      <c r="C435" s="225">
        <v>23006</v>
      </c>
    </row>
    <row r="436" spans="1:3" x14ac:dyDescent="0.25">
      <c r="A436" s="121" t="s">
        <v>1526</v>
      </c>
      <c r="B436" s="175" t="s">
        <v>2639</v>
      </c>
      <c r="C436" s="225">
        <v>18405</v>
      </c>
    </row>
    <row r="437" spans="1:3" x14ac:dyDescent="0.25">
      <c r="A437" s="121" t="s">
        <v>1527</v>
      </c>
      <c r="B437" s="175" t="s">
        <v>2640</v>
      </c>
      <c r="C437" s="225">
        <v>55214</v>
      </c>
    </row>
    <row r="438" spans="1:3" x14ac:dyDescent="0.25">
      <c r="A438" s="121" t="s">
        <v>1528</v>
      </c>
      <c r="B438" s="175" t="s">
        <v>2641</v>
      </c>
      <c r="C438" s="225">
        <v>73620</v>
      </c>
    </row>
    <row r="439" spans="1:3" x14ac:dyDescent="0.25">
      <c r="A439" s="121" t="s">
        <v>1529</v>
      </c>
      <c r="B439" s="175" t="s">
        <v>2642</v>
      </c>
      <c r="C439" s="225">
        <v>46013</v>
      </c>
    </row>
    <row r="440" spans="1:3" x14ac:dyDescent="0.25">
      <c r="A440" s="121" t="s">
        <v>1530</v>
      </c>
      <c r="B440" s="175" t="s">
        <v>2643</v>
      </c>
      <c r="C440" s="225">
        <v>13803</v>
      </c>
    </row>
    <row r="441" spans="1:3" x14ac:dyDescent="0.25">
      <c r="A441" s="121" t="s">
        <v>1531</v>
      </c>
      <c r="B441" s="175" t="s">
        <v>2644</v>
      </c>
      <c r="C441" s="225">
        <v>11503</v>
      </c>
    </row>
    <row r="442" spans="1:3" x14ac:dyDescent="0.25">
      <c r="A442" s="121" t="s">
        <v>1532</v>
      </c>
      <c r="B442" s="175" t="s">
        <v>2645</v>
      </c>
      <c r="C442" s="225">
        <v>32209</v>
      </c>
    </row>
    <row r="443" spans="1:3" x14ac:dyDescent="0.25">
      <c r="A443" s="121" t="s">
        <v>1533</v>
      </c>
      <c r="B443" s="175" t="s">
        <v>2646</v>
      </c>
      <c r="C443" s="225">
        <v>46013</v>
      </c>
    </row>
    <row r="444" spans="1:3" x14ac:dyDescent="0.25">
      <c r="A444" s="121" t="s">
        <v>1534</v>
      </c>
      <c r="B444" s="175" t="s">
        <v>2647</v>
      </c>
      <c r="C444" s="225">
        <v>27607</v>
      </c>
    </row>
    <row r="445" spans="1:3" x14ac:dyDescent="0.25">
      <c r="A445" s="121" t="s">
        <v>1535</v>
      </c>
      <c r="B445" s="175" t="s">
        <v>2648</v>
      </c>
      <c r="C445" s="225">
        <v>23006</v>
      </c>
    </row>
    <row r="446" spans="1:3" x14ac:dyDescent="0.25">
      <c r="A446" s="121" t="s">
        <v>1536</v>
      </c>
      <c r="B446" s="175" t="s">
        <v>2649</v>
      </c>
      <c r="C446" s="225">
        <v>18405</v>
      </c>
    </row>
    <row r="447" spans="1:3" x14ac:dyDescent="0.25">
      <c r="A447" s="121" t="s">
        <v>1537</v>
      </c>
      <c r="B447" s="175" t="s">
        <v>2650</v>
      </c>
      <c r="C447" s="225">
        <v>55214</v>
      </c>
    </row>
    <row r="448" spans="1:3" x14ac:dyDescent="0.25">
      <c r="A448" s="121" t="s">
        <v>1538</v>
      </c>
      <c r="B448" s="175" t="s">
        <v>2651</v>
      </c>
      <c r="C448" s="225">
        <v>73620</v>
      </c>
    </row>
    <row r="449" spans="1:3" x14ac:dyDescent="0.25">
      <c r="A449" s="121" t="s">
        <v>1539</v>
      </c>
      <c r="B449" s="175" t="s">
        <v>2652</v>
      </c>
      <c r="C449" s="225">
        <v>46013</v>
      </c>
    </row>
    <row r="450" spans="1:3" x14ac:dyDescent="0.25">
      <c r="A450" s="121" t="s">
        <v>1540</v>
      </c>
      <c r="B450" s="175" t="s">
        <v>2653</v>
      </c>
      <c r="C450" s="225">
        <v>13803</v>
      </c>
    </row>
    <row r="451" spans="1:3" x14ac:dyDescent="0.25">
      <c r="A451" s="121" t="s">
        <v>1541</v>
      </c>
      <c r="B451" s="175" t="s">
        <v>2654</v>
      </c>
      <c r="C451" s="225">
        <v>11503</v>
      </c>
    </row>
    <row r="452" spans="1:3" x14ac:dyDescent="0.25">
      <c r="A452" s="121" t="s">
        <v>1542</v>
      </c>
      <c r="B452" s="175" t="s">
        <v>2655</v>
      </c>
      <c r="C452" s="225">
        <v>32209</v>
      </c>
    </row>
    <row r="453" spans="1:3" x14ac:dyDescent="0.25">
      <c r="A453" s="121" t="s">
        <v>1543</v>
      </c>
      <c r="B453" s="175" t="s">
        <v>2656</v>
      </c>
      <c r="C453" s="225">
        <v>46013</v>
      </c>
    </row>
    <row r="454" spans="1:3" x14ac:dyDescent="0.25">
      <c r="A454" s="121" t="s">
        <v>1544</v>
      </c>
      <c r="B454" s="175" t="s">
        <v>2657</v>
      </c>
      <c r="C454" s="225">
        <v>27607</v>
      </c>
    </row>
    <row r="455" spans="1:3" x14ac:dyDescent="0.25">
      <c r="A455" s="121" t="s">
        <v>1545</v>
      </c>
      <c r="B455" s="175" t="s">
        <v>2658</v>
      </c>
      <c r="C455" s="225">
        <v>23006</v>
      </c>
    </row>
    <row r="456" spans="1:3" x14ac:dyDescent="0.25">
      <c r="A456" s="121" t="s">
        <v>1546</v>
      </c>
      <c r="B456" s="175" t="s">
        <v>2659</v>
      </c>
      <c r="C456" s="225">
        <v>18405</v>
      </c>
    </row>
    <row r="457" spans="1:3" x14ac:dyDescent="0.25">
      <c r="A457" s="121" t="s">
        <v>1547</v>
      </c>
      <c r="B457" s="175" t="s">
        <v>2660</v>
      </c>
      <c r="C457" s="225">
        <v>55214</v>
      </c>
    </row>
    <row r="458" spans="1:3" x14ac:dyDescent="0.25">
      <c r="A458" s="121" t="s">
        <v>1548</v>
      </c>
      <c r="B458" s="175" t="s">
        <v>2661</v>
      </c>
      <c r="C458" s="225">
        <v>73620</v>
      </c>
    </row>
    <row r="459" spans="1:3" x14ac:dyDescent="0.25">
      <c r="A459" s="121" t="s">
        <v>1549</v>
      </c>
      <c r="B459" s="175" t="s">
        <v>2662</v>
      </c>
      <c r="C459" s="225">
        <v>46013</v>
      </c>
    </row>
    <row r="460" spans="1:3" x14ac:dyDescent="0.25">
      <c r="A460" s="121" t="s">
        <v>1550</v>
      </c>
      <c r="B460" s="175" t="s">
        <v>2663</v>
      </c>
      <c r="C460" s="225">
        <v>13803</v>
      </c>
    </row>
    <row r="461" spans="1:3" x14ac:dyDescent="0.25">
      <c r="A461" s="121" t="s">
        <v>1551</v>
      </c>
      <c r="B461" s="175" t="s">
        <v>2664</v>
      </c>
      <c r="C461" s="225">
        <v>11503</v>
      </c>
    </row>
    <row r="462" spans="1:3" x14ac:dyDescent="0.25">
      <c r="A462" s="121" t="s">
        <v>1552</v>
      </c>
      <c r="B462" s="175" t="s">
        <v>2665</v>
      </c>
      <c r="C462" s="225">
        <v>32209</v>
      </c>
    </row>
    <row r="463" spans="1:3" x14ac:dyDescent="0.25">
      <c r="A463" s="121" t="s">
        <v>1553</v>
      </c>
      <c r="B463" s="175" t="s">
        <v>2666</v>
      </c>
      <c r="C463" s="225">
        <v>46013</v>
      </c>
    </row>
    <row r="464" spans="1:3" x14ac:dyDescent="0.25">
      <c r="A464" s="121" t="s">
        <v>1554</v>
      </c>
      <c r="B464" s="175" t="s">
        <v>2667</v>
      </c>
      <c r="C464" s="225">
        <v>27607</v>
      </c>
    </row>
    <row r="465" spans="1:3" x14ac:dyDescent="0.25">
      <c r="A465" s="121" t="s">
        <v>1555</v>
      </c>
      <c r="B465" s="175" t="s">
        <v>2668</v>
      </c>
      <c r="C465" s="225">
        <v>23006</v>
      </c>
    </row>
    <row r="466" spans="1:3" x14ac:dyDescent="0.25">
      <c r="A466" s="121" t="s">
        <v>1556</v>
      </c>
      <c r="B466" s="175" t="s">
        <v>2669</v>
      </c>
      <c r="C466" s="225">
        <v>18405</v>
      </c>
    </row>
    <row r="467" spans="1:3" x14ac:dyDescent="0.25">
      <c r="A467" s="121" t="s">
        <v>1557</v>
      </c>
      <c r="B467" s="175" t="s">
        <v>2670</v>
      </c>
      <c r="C467" s="225">
        <v>55214</v>
      </c>
    </row>
    <row r="468" spans="1:3" x14ac:dyDescent="0.25">
      <c r="A468" s="121" t="s">
        <v>1558</v>
      </c>
      <c r="B468" s="175" t="s">
        <v>2671</v>
      </c>
      <c r="C468" s="225">
        <v>73620</v>
      </c>
    </row>
    <row r="469" spans="1:3" x14ac:dyDescent="0.25">
      <c r="A469" s="121" t="s">
        <v>1559</v>
      </c>
      <c r="B469" s="175" t="s">
        <v>2672</v>
      </c>
      <c r="C469" s="225">
        <v>46013</v>
      </c>
    </row>
    <row r="470" spans="1:3" x14ac:dyDescent="0.25">
      <c r="A470" s="121" t="s">
        <v>1560</v>
      </c>
      <c r="B470" s="175" t="s">
        <v>2673</v>
      </c>
      <c r="C470" s="225">
        <v>13803</v>
      </c>
    </row>
    <row r="471" spans="1:3" x14ac:dyDescent="0.25">
      <c r="A471" s="121" t="s">
        <v>1561</v>
      </c>
      <c r="B471" s="175" t="s">
        <v>2674</v>
      </c>
      <c r="C471" s="225">
        <v>11503</v>
      </c>
    </row>
    <row r="472" spans="1:3" x14ac:dyDescent="0.25">
      <c r="A472" s="121" t="s">
        <v>1562</v>
      </c>
      <c r="B472" s="175" t="s">
        <v>2675</v>
      </c>
      <c r="C472" s="225">
        <v>32209</v>
      </c>
    </row>
    <row r="473" spans="1:3" x14ac:dyDescent="0.25">
      <c r="A473" s="121" t="s">
        <v>1563</v>
      </c>
      <c r="B473" s="175" t="s">
        <v>2676</v>
      </c>
      <c r="C473" s="225">
        <v>46013</v>
      </c>
    </row>
    <row r="474" spans="1:3" x14ac:dyDescent="0.25">
      <c r="A474" s="121" t="s">
        <v>1564</v>
      </c>
      <c r="B474" s="175" t="s">
        <v>2677</v>
      </c>
      <c r="C474" s="225">
        <v>27607</v>
      </c>
    </row>
    <row r="475" spans="1:3" x14ac:dyDescent="0.25">
      <c r="A475" s="121" t="s">
        <v>1565</v>
      </c>
      <c r="B475" s="175" t="s">
        <v>2678</v>
      </c>
      <c r="C475" s="225">
        <v>19556</v>
      </c>
    </row>
    <row r="476" spans="1:3" x14ac:dyDescent="0.25">
      <c r="A476" s="121" t="s">
        <v>1566</v>
      </c>
      <c r="B476" s="175" t="s">
        <v>2679</v>
      </c>
      <c r="C476" s="225">
        <v>15645</v>
      </c>
    </row>
    <row r="477" spans="1:3" x14ac:dyDescent="0.25">
      <c r="A477" s="121" t="s">
        <v>1567</v>
      </c>
      <c r="B477" s="175" t="s">
        <v>2680</v>
      </c>
      <c r="C477" s="225">
        <v>46933</v>
      </c>
    </row>
    <row r="478" spans="1:3" x14ac:dyDescent="0.25">
      <c r="A478" s="121" t="s">
        <v>1568</v>
      </c>
      <c r="B478" s="175" t="s">
        <v>2681</v>
      </c>
      <c r="C478" s="225">
        <v>62576</v>
      </c>
    </row>
    <row r="479" spans="1:3" x14ac:dyDescent="0.25">
      <c r="A479" s="121" t="s">
        <v>1569</v>
      </c>
      <c r="B479" s="175" t="s">
        <v>2682</v>
      </c>
      <c r="C479" s="225">
        <v>39110</v>
      </c>
    </row>
    <row r="480" spans="1:3" x14ac:dyDescent="0.25">
      <c r="A480" s="121" t="s">
        <v>1570</v>
      </c>
      <c r="B480" s="175" t="s">
        <v>2683</v>
      </c>
      <c r="C480" s="225">
        <v>11733</v>
      </c>
    </row>
    <row r="481" spans="1:3" x14ac:dyDescent="0.25">
      <c r="A481" s="121" t="s">
        <v>1571</v>
      </c>
      <c r="B481" s="175" t="s">
        <v>2684</v>
      </c>
      <c r="C481" s="225">
        <v>9777</v>
      </c>
    </row>
    <row r="482" spans="1:3" x14ac:dyDescent="0.25">
      <c r="A482" s="121" t="s">
        <v>1572</v>
      </c>
      <c r="B482" s="175" t="s">
        <v>2685</v>
      </c>
      <c r="C482" s="225">
        <v>27378</v>
      </c>
    </row>
    <row r="483" spans="1:3" x14ac:dyDescent="0.25">
      <c r="A483" s="121" t="s">
        <v>1573</v>
      </c>
      <c r="B483" s="175" t="s">
        <v>2686</v>
      </c>
      <c r="C483" s="225">
        <v>39110</v>
      </c>
    </row>
    <row r="484" spans="1:3" x14ac:dyDescent="0.25">
      <c r="A484" s="121" t="s">
        <v>1574</v>
      </c>
      <c r="B484" s="175" t="s">
        <v>2687</v>
      </c>
      <c r="C484" s="225">
        <v>23466</v>
      </c>
    </row>
    <row r="485" spans="1:3" x14ac:dyDescent="0.25">
      <c r="A485" s="121" t="s">
        <v>1575</v>
      </c>
      <c r="B485" s="175" t="s">
        <v>2688</v>
      </c>
      <c r="C485" s="225">
        <v>19556</v>
      </c>
    </row>
    <row r="486" spans="1:3" x14ac:dyDescent="0.25">
      <c r="A486" s="121" t="s">
        <v>1576</v>
      </c>
      <c r="B486" s="175" t="s">
        <v>2689</v>
      </c>
      <c r="C486" s="225">
        <v>15645</v>
      </c>
    </row>
    <row r="487" spans="1:3" x14ac:dyDescent="0.25">
      <c r="A487" s="121" t="s">
        <v>1577</v>
      </c>
      <c r="B487" s="175" t="s">
        <v>2690</v>
      </c>
      <c r="C487" s="225">
        <v>46933</v>
      </c>
    </row>
    <row r="488" spans="1:3" x14ac:dyDescent="0.25">
      <c r="A488" s="121" t="s">
        <v>1578</v>
      </c>
      <c r="B488" s="175" t="s">
        <v>2691</v>
      </c>
      <c r="C488" s="225">
        <v>62576</v>
      </c>
    </row>
    <row r="489" spans="1:3" x14ac:dyDescent="0.25">
      <c r="A489" s="121" t="s">
        <v>1579</v>
      </c>
      <c r="B489" s="175" t="s">
        <v>2692</v>
      </c>
      <c r="C489" s="225">
        <v>39110</v>
      </c>
    </row>
    <row r="490" spans="1:3" x14ac:dyDescent="0.25">
      <c r="A490" s="121" t="s">
        <v>1580</v>
      </c>
      <c r="B490" s="175" t="s">
        <v>2693</v>
      </c>
      <c r="C490" s="225">
        <v>11733</v>
      </c>
    </row>
    <row r="491" spans="1:3" x14ac:dyDescent="0.25">
      <c r="A491" s="121" t="s">
        <v>1581</v>
      </c>
      <c r="B491" s="175" t="s">
        <v>2694</v>
      </c>
      <c r="C491" s="225">
        <v>9777</v>
      </c>
    </row>
    <row r="492" spans="1:3" x14ac:dyDescent="0.25">
      <c r="A492" s="121" t="s">
        <v>1582</v>
      </c>
      <c r="B492" s="175" t="s">
        <v>2695</v>
      </c>
      <c r="C492" s="225">
        <v>27378</v>
      </c>
    </row>
    <row r="493" spans="1:3" x14ac:dyDescent="0.25">
      <c r="A493" s="121" t="s">
        <v>1583</v>
      </c>
      <c r="B493" s="175" t="s">
        <v>2696</v>
      </c>
      <c r="C493" s="225">
        <v>39110</v>
      </c>
    </row>
    <row r="494" spans="1:3" x14ac:dyDescent="0.25">
      <c r="A494" s="121" t="s">
        <v>1584</v>
      </c>
      <c r="B494" s="175" t="s">
        <v>2697</v>
      </c>
      <c r="C494" s="225">
        <v>23466</v>
      </c>
    </row>
    <row r="495" spans="1:3" x14ac:dyDescent="0.25">
      <c r="A495" s="121" t="s">
        <v>1585</v>
      </c>
      <c r="B495" s="175" t="s">
        <v>2698</v>
      </c>
      <c r="C495" s="225">
        <v>19556</v>
      </c>
    </row>
    <row r="496" spans="1:3" x14ac:dyDescent="0.25">
      <c r="A496" s="121" t="s">
        <v>1586</v>
      </c>
      <c r="B496" s="175" t="s">
        <v>2699</v>
      </c>
      <c r="C496" s="225">
        <v>15645</v>
      </c>
    </row>
    <row r="497" spans="1:3" x14ac:dyDescent="0.25">
      <c r="A497" s="121" t="s">
        <v>1587</v>
      </c>
      <c r="B497" s="175" t="s">
        <v>2700</v>
      </c>
      <c r="C497" s="225">
        <v>46933</v>
      </c>
    </row>
    <row r="498" spans="1:3" x14ac:dyDescent="0.25">
      <c r="A498" s="121" t="s">
        <v>1588</v>
      </c>
      <c r="B498" s="175" t="s">
        <v>2701</v>
      </c>
      <c r="C498" s="225">
        <v>62576</v>
      </c>
    </row>
    <row r="499" spans="1:3" x14ac:dyDescent="0.25">
      <c r="A499" s="121" t="s">
        <v>1589</v>
      </c>
      <c r="B499" s="175" t="s">
        <v>2702</v>
      </c>
      <c r="C499" s="225">
        <v>39110</v>
      </c>
    </row>
    <row r="500" spans="1:3" x14ac:dyDescent="0.25">
      <c r="A500" s="121" t="s">
        <v>1590</v>
      </c>
      <c r="B500" s="175" t="s">
        <v>2703</v>
      </c>
      <c r="C500" s="225">
        <v>11733</v>
      </c>
    </row>
    <row r="501" spans="1:3" x14ac:dyDescent="0.25">
      <c r="A501" s="121" t="s">
        <v>1591</v>
      </c>
      <c r="B501" s="175" t="s">
        <v>2704</v>
      </c>
      <c r="C501" s="225">
        <v>9777</v>
      </c>
    </row>
    <row r="502" spans="1:3" x14ac:dyDescent="0.25">
      <c r="A502" s="121" t="s">
        <v>1592</v>
      </c>
      <c r="B502" s="175" t="s">
        <v>2705</v>
      </c>
      <c r="C502" s="225">
        <v>27378</v>
      </c>
    </row>
    <row r="503" spans="1:3" x14ac:dyDescent="0.25">
      <c r="A503" s="121" t="s">
        <v>1593</v>
      </c>
      <c r="B503" s="175" t="s">
        <v>2706</v>
      </c>
      <c r="C503" s="225">
        <v>39110</v>
      </c>
    </row>
    <row r="504" spans="1:3" x14ac:dyDescent="0.25">
      <c r="A504" s="121" t="s">
        <v>1594</v>
      </c>
      <c r="B504" s="175" t="s">
        <v>2707</v>
      </c>
      <c r="C504" s="225">
        <v>23466</v>
      </c>
    </row>
    <row r="505" spans="1:3" x14ac:dyDescent="0.25">
      <c r="A505" s="122" t="s">
        <v>1205</v>
      </c>
      <c r="B505" s="175" t="s">
        <v>2708</v>
      </c>
      <c r="C505" s="226">
        <v>6539</v>
      </c>
    </row>
    <row r="506" spans="1:3" x14ac:dyDescent="0.25">
      <c r="A506" s="49" t="s">
        <v>1206</v>
      </c>
      <c r="B506" s="175" t="s">
        <v>2709</v>
      </c>
      <c r="C506" s="230">
        <v>5230</v>
      </c>
    </row>
    <row r="507" spans="1:3" x14ac:dyDescent="0.25">
      <c r="A507" s="121" t="s">
        <v>1207</v>
      </c>
      <c r="B507" s="175" t="s">
        <v>2710</v>
      </c>
      <c r="C507" s="225">
        <v>15693</v>
      </c>
    </row>
    <row r="508" spans="1:3" x14ac:dyDescent="0.25">
      <c r="A508" s="121" t="s">
        <v>1208</v>
      </c>
      <c r="B508" s="175" t="s">
        <v>2711</v>
      </c>
      <c r="C508" s="225">
        <v>20925</v>
      </c>
    </row>
    <row r="509" spans="1:3" x14ac:dyDescent="0.25">
      <c r="A509" s="121" t="s">
        <v>1209</v>
      </c>
      <c r="B509" s="175" t="s">
        <v>2712</v>
      </c>
      <c r="C509" s="225">
        <v>13078</v>
      </c>
    </row>
    <row r="510" spans="1:3" x14ac:dyDescent="0.25">
      <c r="A510" s="124" t="s">
        <v>1210</v>
      </c>
      <c r="B510" s="175" t="s">
        <v>2713</v>
      </c>
      <c r="C510" s="223">
        <v>3924</v>
      </c>
    </row>
    <row r="511" spans="1:3" x14ac:dyDescent="0.25">
      <c r="A511" s="117" t="s">
        <v>1211</v>
      </c>
      <c r="B511" s="175" t="s">
        <v>2714</v>
      </c>
      <c r="C511" s="227">
        <v>3269</v>
      </c>
    </row>
    <row r="512" spans="1:3" x14ac:dyDescent="0.25">
      <c r="A512" s="121" t="s">
        <v>1212</v>
      </c>
      <c r="B512" s="175" t="s">
        <v>2715</v>
      </c>
      <c r="C512" s="225">
        <v>9154</v>
      </c>
    </row>
    <row r="513" spans="1:3" x14ac:dyDescent="0.25">
      <c r="A513" s="121" t="s">
        <v>1213</v>
      </c>
      <c r="B513" s="175" t="s">
        <v>2716</v>
      </c>
      <c r="C513" s="225">
        <v>13078</v>
      </c>
    </row>
    <row r="514" spans="1:3" x14ac:dyDescent="0.25">
      <c r="A514" s="121" t="s">
        <v>1214</v>
      </c>
      <c r="B514" s="175" t="s">
        <v>2717</v>
      </c>
      <c r="C514" s="225">
        <v>7846</v>
      </c>
    </row>
    <row r="515" spans="1:3" x14ac:dyDescent="0.25">
      <c r="A515" s="122" t="s">
        <v>1215</v>
      </c>
      <c r="B515" s="175" t="s">
        <v>2718</v>
      </c>
      <c r="C515" s="226">
        <v>6539</v>
      </c>
    </row>
    <row r="516" spans="1:3" x14ac:dyDescent="0.25">
      <c r="A516" s="49" t="s">
        <v>1216</v>
      </c>
      <c r="B516" s="175" t="s">
        <v>2719</v>
      </c>
      <c r="C516" s="230">
        <v>5230</v>
      </c>
    </row>
    <row r="517" spans="1:3" x14ac:dyDescent="0.25">
      <c r="A517" s="121" t="s">
        <v>1217</v>
      </c>
      <c r="B517" s="175" t="s">
        <v>2720</v>
      </c>
      <c r="C517" s="225">
        <v>15693</v>
      </c>
    </row>
    <row r="518" spans="1:3" x14ac:dyDescent="0.25">
      <c r="A518" s="121" t="s">
        <v>1218</v>
      </c>
      <c r="B518" s="175" t="s">
        <v>2721</v>
      </c>
      <c r="C518" s="225">
        <v>20925</v>
      </c>
    </row>
    <row r="519" spans="1:3" x14ac:dyDescent="0.25">
      <c r="A519" s="121" t="s">
        <v>1219</v>
      </c>
      <c r="B519" s="175" t="s">
        <v>2722</v>
      </c>
      <c r="C519" s="225">
        <v>13078</v>
      </c>
    </row>
    <row r="520" spans="1:3" x14ac:dyDescent="0.25">
      <c r="A520" s="124" t="s">
        <v>1220</v>
      </c>
      <c r="B520" s="175" t="s">
        <v>2723</v>
      </c>
      <c r="C520" s="223">
        <v>3924</v>
      </c>
    </row>
    <row r="521" spans="1:3" x14ac:dyDescent="0.25">
      <c r="A521" s="117" t="s">
        <v>1221</v>
      </c>
      <c r="B521" s="175" t="s">
        <v>2724</v>
      </c>
      <c r="C521" s="227">
        <v>3269</v>
      </c>
    </row>
    <row r="522" spans="1:3" x14ac:dyDescent="0.25">
      <c r="A522" s="121" t="s">
        <v>1222</v>
      </c>
      <c r="B522" s="175" t="s">
        <v>2725</v>
      </c>
      <c r="C522" s="225">
        <v>9154</v>
      </c>
    </row>
    <row r="523" spans="1:3" x14ac:dyDescent="0.25">
      <c r="A523" s="121" t="s">
        <v>1223</v>
      </c>
      <c r="B523" s="175" t="s">
        <v>2726</v>
      </c>
      <c r="C523" s="225">
        <v>13078</v>
      </c>
    </row>
    <row r="524" spans="1:3" x14ac:dyDescent="0.25">
      <c r="A524" s="121" t="s">
        <v>1224</v>
      </c>
      <c r="B524" s="175" t="s">
        <v>2727</v>
      </c>
      <c r="C524" s="225">
        <v>7846</v>
      </c>
    </row>
    <row r="525" spans="1:3" x14ac:dyDescent="0.25">
      <c r="A525" s="122" t="s">
        <v>1225</v>
      </c>
      <c r="B525" s="175" t="s">
        <v>2728</v>
      </c>
      <c r="C525" s="226">
        <v>6539</v>
      </c>
    </row>
    <row r="526" spans="1:3" x14ac:dyDescent="0.25">
      <c r="A526" s="49" t="s">
        <v>1226</v>
      </c>
      <c r="B526" s="175" t="s">
        <v>2729</v>
      </c>
      <c r="C526" s="230">
        <v>5230</v>
      </c>
    </row>
    <row r="527" spans="1:3" x14ac:dyDescent="0.25">
      <c r="A527" s="121" t="s">
        <v>1227</v>
      </c>
      <c r="B527" s="175" t="s">
        <v>2730</v>
      </c>
      <c r="C527" s="225">
        <v>15693</v>
      </c>
    </row>
    <row r="528" spans="1:3" x14ac:dyDescent="0.25">
      <c r="A528" s="121" t="s">
        <v>1228</v>
      </c>
      <c r="B528" s="175" t="s">
        <v>2731</v>
      </c>
      <c r="C528" s="225">
        <v>20925</v>
      </c>
    </row>
    <row r="529" spans="1:3" x14ac:dyDescent="0.25">
      <c r="A529" s="121" t="s">
        <v>1229</v>
      </c>
      <c r="B529" s="175" t="s">
        <v>2732</v>
      </c>
      <c r="C529" s="225">
        <v>13078</v>
      </c>
    </row>
    <row r="530" spans="1:3" x14ac:dyDescent="0.25">
      <c r="A530" s="124" t="s">
        <v>1230</v>
      </c>
      <c r="B530" s="175" t="s">
        <v>2733</v>
      </c>
      <c r="C530" s="223">
        <v>3924</v>
      </c>
    </row>
    <row r="531" spans="1:3" x14ac:dyDescent="0.25">
      <c r="A531" s="117" t="s">
        <v>1231</v>
      </c>
      <c r="B531" s="175" t="s">
        <v>2734</v>
      </c>
      <c r="C531" s="227">
        <v>3269</v>
      </c>
    </row>
    <row r="532" spans="1:3" x14ac:dyDescent="0.25">
      <c r="A532" s="121" t="s">
        <v>1232</v>
      </c>
      <c r="B532" s="175" t="s">
        <v>2735</v>
      </c>
      <c r="C532" s="225">
        <v>9154</v>
      </c>
    </row>
    <row r="533" spans="1:3" x14ac:dyDescent="0.25">
      <c r="A533" s="121" t="s">
        <v>1233</v>
      </c>
      <c r="B533" s="175" t="s">
        <v>2736</v>
      </c>
      <c r="C533" s="225">
        <v>13078</v>
      </c>
    </row>
    <row r="534" spans="1:3" x14ac:dyDescent="0.25">
      <c r="A534" s="121" t="s">
        <v>1234</v>
      </c>
      <c r="B534" s="175" t="s">
        <v>2737</v>
      </c>
      <c r="C534" s="225">
        <v>7846</v>
      </c>
    </row>
    <row r="535" spans="1:3" x14ac:dyDescent="0.25">
      <c r="A535" s="122" t="s">
        <v>1235</v>
      </c>
      <c r="B535" s="175" t="s">
        <v>2738</v>
      </c>
      <c r="C535" s="226">
        <v>6539</v>
      </c>
    </row>
    <row r="536" spans="1:3" x14ac:dyDescent="0.25">
      <c r="A536" s="49" t="s">
        <v>1236</v>
      </c>
      <c r="B536" s="175" t="s">
        <v>2739</v>
      </c>
      <c r="C536" s="230">
        <v>5230</v>
      </c>
    </row>
    <row r="537" spans="1:3" x14ac:dyDescent="0.25">
      <c r="A537" s="121" t="s">
        <v>1237</v>
      </c>
      <c r="B537" s="175" t="s">
        <v>2740</v>
      </c>
      <c r="C537" s="225">
        <v>15693</v>
      </c>
    </row>
    <row r="538" spans="1:3" x14ac:dyDescent="0.25">
      <c r="A538" s="121" t="s">
        <v>1238</v>
      </c>
      <c r="B538" s="175" t="s">
        <v>2741</v>
      </c>
      <c r="C538" s="225">
        <v>20925</v>
      </c>
    </row>
    <row r="539" spans="1:3" x14ac:dyDescent="0.25">
      <c r="A539" s="121" t="s">
        <v>1239</v>
      </c>
      <c r="B539" s="175" t="s">
        <v>2742</v>
      </c>
      <c r="C539" s="225">
        <v>13078</v>
      </c>
    </row>
    <row r="540" spans="1:3" x14ac:dyDescent="0.25">
      <c r="A540" s="124" t="s">
        <v>1240</v>
      </c>
      <c r="B540" s="175" t="s">
        <v>2743</v>
      </c>
      <c r="C540" s="223">
        <v>3924</v>
      </c>
    </row>
    <row r="541" spans="1:3" x14ac:dyDescent="0.25">
      <c r="A541" s="117" t="s">
        <v>1241</v>
      </c>
      <c r="B541" s="175" t="s">
        <v>2744</v>
      </c>
      <c r="C541" s="227">
        <v>3269</v>
      </c>
    </row>
    <row r="542" spans="1:3" x14ac:dyDescent="0.25">
      <c r="A542" s="121" t="s">
        <v>1242</v>
      </c>
      <c r="B542" s="175" t="s">
        <v>2745</v>
      </c>
      <c r="C542" s="225">
        <v>9154</v>
      </c>
    </row>
    <row r="543" spans="1:3" x14ac:dyDescent="0.25">
      <c r="A543" s="121" t="s">
        <v>1243</v>
      </c>
      <c r="B543" s="175" t="s">
        <v>2746</v>
      </c>
      <c r="C543" s="225">
        <v>13078</v>
      </c>
    </row>
    <row r="544" spans="1:3" x14ac:dyDescent="0.25">
      <c r="A544" s="121" t="s">
        <v>1244</v>
      </c>
      <c r="B544" s="175" t="s">
        <v>2747</v>
      </c>
      <c r="C544" s="225">
        <v>7846</v>
      </c>
    </row>
    <row r="545" spans="1:3" x14ac:dyDescent="0.25">
      <c r="A545" s="122" t="s">
        <v>1245</v>
      </c>
      <c r="B545" s="175" t="s">
        <v>2748</v>
      </c>
      <c r="C545" s="226">
        <v>6539</v>
      </c>
    </row>
    <row r="546" spans="1:3" x14ac:dyDescent="0.25">
      <c r="A546" s="49" t="s">
        <v>1246</v>
      </c>
      <c r="B546" s="175" t="s">
        <v>2749</v>
      </c>
      <c r="C546" s="230">
        <v>5230</v>
      </c>
    </row>
    <row r="547" spans="1:3" x14ac:dyDescent="0.25">
      <c r="A547" s="121" t="s">
        <v>1247</v>
      </c>
      <c r="B547" s="175" t="s">
        <v>2750</v>
      </c>
      <c r="C547" s="225">
        <v>15693</v>
      </c>
    </row>
    <row r="548" spans="1:3" x14ac:dyDescent="0.25">
      <c r="A548" s="121" t="s">
        <v>1248</v>
      </c>
      <c r="B548" s="175" t="s">
        <v>2751</v>
      </c>
      <c r="C548" s="225">
        <v>20925</v>
      </c>
    </row>
    <row r="549" spans="1:3" x14ac:dyDescent="0.25">
      <c r="A549" s="121" t="s">
        <v>1249</v>
      </c>
      <c r="B549" s="175" t="s">
        <v>2752</v>
      </c>
      <c r="C549" s="225">
        <v>13078</v>
      </c>
    </row>
    <row r="550" spans="1:3" x14ac:dyDescent="0.25">
      <c r="A550" s="124" t="s">
        <v>1250</v>
      </c>
      <c r="B550" s="175" t="s">
        <v>2753</v>
      </c>
      <c r="C550" s="223">
        <v>3924</v>
      </c>
    </row>
    <row r="551" spans="1:3" x14ac:dyDescent="0.25">
      <c r="A551" s="117" t="s">
        <v>1251</v>
      </c>
      <c r="B551" s="175" t="s">
        <v>2754</v>
      </c>
      <c r="C551" s="227">
        <v>3269</v>
      </c>
    </row>
    <row r="552" spans="1:3" x14ac:dyDescent="0.25">
      <c r="A552" s="121" t="s">
        <v>1252</v>
      </c>
      <c r="B552" s="175" t="s">
        <v>2755</v>
      </c>
      <c r="C552" s="225">
        <v>9154</v>
      </c>
    </row>
    <row r="553" spans="1:3" x14ac:dyDescent="0.25">
      <c r="A553" s="121" t="s">
        <v>1253</v>
      </c>
      <c r="B553" s="175" t="s">
        <v>2756</v>
      </c>
      <c r="C553" s="225">
        <v>13078</v>
      </c>
    </row>
    <row r="554" spans="1:3" x14ac:dyDescent="0.25">
      <c r="A554" s="121" t="s">
        <v>1254</v>
      </c>
      <c r="B554" s="175" t="s">
        <v>2757</v>
      </c>
      <c r="C554" s="225">
        <v>7846</v>
      </c>
    </row>
    <row r="555" spans="1:3" x14ac:dyDescent="0.25">
      <c r="A555" s="122" t="s">
        <v>1255</v>
      </c>
      <c r="B555" s="175" t="s">
        <v>2758</v>
      </c>
      <c r="C555" s="226">
        <v>6539</v>
      </c>
    </row>
    <row r="556" spans="1:3" x14ac:dyDescent="0.25">
      <c r="A556" s="49" t="s">
        <v>1256</v>
      </c>
      <c r="B556" s="175" t="s">
        <v>2759</v>
      </c>
      <c r="C556" s="230">
        <v>5230</v>
      </c>
    </row>
    <row r="557" spans="1:3" x14ac:dyDescent="0.25">
      <c r="A557" s="121" t="s">
        <v>1257</v>
      </c>
      <c r="B557" s="175" t="s">
        <v>2760</v>
      </c>
      <c r="C557" s="225">
        <v>15693</v>
      </c>
    </row>
    <row r="558" spans="1:3" x14ac:dyDescent="0.25">
      <c r="A558" s="121" t="s">
        <v>1258</v>
      </c>
      <c r="B558" s="175" t="s">
        <v>2761</v>
      </c>
      <c r="C558" s="225">
        <v>20925</v>
      </c>
    </row>
    <row r="559" spans="1:3" x14ac:dyDescent="0.25">
      <c r="A559" s="121" t="s">
        <v>1259</v>
      </c>
      <c r="B559" s="175" t="s">
        <v>2762</v>
      </c>
      <c r="C559" s="225">
        <v>13078</v>
      </c>
    </row>
    <row r="560" spans="1:3" x14ac:dyDescent="0.25">
      <c r="A560" s="124" t="s">
        <v>1260</v>
      </c>
      <c r="B560" s="175" t="s">
        <v>2763</v>
      </c>
      <c r="C560" s="223">
        <v>3924</v>
      </c>
    </row>
    <row r="561" spans="1:3" x14ac:dyDescent="0.25">
      <c r="A561" s="117" t="s">
        <v>1261</v>
      </c>
      <c r="B561" s="175" t="s">
        <v>2764</v>
      </c>
      <c r="C561" s="227">
        <v>3269</v>
      </c>
    </row>
    <row r="562" spans="1:3" x14ac:dyDescent="0.25">
      <c r="A562" s="121" t="s">
        <v>1262</v>
      </c>
      <c r="B562" s="175" t="s">
        <v>2765</v>
      </c>
      <c r="C562" s="225">
        <v>9154</v>
      </c>
    </row>
    <row r="563" spans="1:3" x14ac:dyDescent="0.25">
      <c r="A563" s="121" t="s">
        <v>1263</v>
      </c>
      <c r="B563" s="175" t="s">
        <v>2766</v>
      </c>
      <c r="C563" s="225">
        <v>13078</v>
      </c>
    </row>
    <row r="564" spans="1:3" x14ac:dyDescent="0.25">
      <c r="A564" s="121" t="s">
        <v>1264</v>
      </c>
      <c r="B564" s="175" t="s">
        <v>2767</v>
      </c>
      <c r="C564" s="225">
        <v>7846</v>
      </c>
    </row>
    <row r="565" spans="1:3" x14ac:dyDescent="0.25">
      <c r="A565" s="122" t="s">
        <v>1265</v>
      </c>
      <c r="B565" s="175" t="s">
        <v>2768</v>
      </c>
      <c r="C565" s="226">
        <v>6323</v>
      </c>
    </row>
    <row r="566" spans="1:3" x14ac:dyDescent="0.25">
      <c r="A566" s="49" t="s">
        <v>1266</v>
      </c>
      <c r="B566" s="175" t="s">
        <v>2769</v>
      </c>
      <c r="C566" s="230">
        <v>5058</v>
      </c>
    </row>
    <row r="567" spans="1:3" x14ac:dyDescent="0.25">
      <c r="A567" s="121" t="s">
        <v>1267</v>
      </c>
      <c r="B567" s="175" t="s">
        <v>2770</v>
      </c>
      <c r="C567" s="225">
        <v>15175</v>
      </c>
    </row>
    <row r="568" spans="1:3" x14ac:dyDescent="0.25">
      <c r="A568" s="121" t="s">
        <v>1268</v>
      </c>
      <c r="B568" s="175" t="s">
        <v>2771</v>
      </c>
      <c r="C568" s="225">
        <v>20233</v>
      </c>
    </row>
    <row r="569" spans="1:3" x14ac:dyDescent="0.25">
      <c r="A569" s="121" t="s">
        <v>1269</v>
      </c>
      <c r="B569" s="175" t="s">
        <v>2772</v>
      </c>
      <c r="C569" s="225">
        <v>12645</v>
      </c>
    </row>
    <row r="570" spans="1:3" x14ac:dyDescent="0.25">
      <c r="A570" s="124" t="s">
        <v>1270</v>
      </c>
      <c r="B570" s="175" t="s">
        <v>2773</v>
      </c>
      <c r="C570" s="223">
        <v>3793</v>
      </c>
    </row>
    <row r="571" spans="1:3" x14ac:dyDescent="0.25">
      <c r="A571" s="117" t="s">
        <v>1271</v>
      </c>
      <c r="B571" s="175" t="s">
        <v>2774</v>
      </c>
      <c r="C571" s="227">
        <v>3163</v>
      </c>
    </row>
    <row r="572" spans="1:3" x14ac:dyDescent="0.25">
      <c r="A572" s="121" t="s">
        <v>1272</v>
      </c>
      <c r="B572" s="175" t="s">
        <v>2775</v>
      </c>
      <c r="C572" s="225">
        <v>8853</v>
      </c>
    </row>
    <row r="573" spans="1:3" x14ac:dyDescent="0.25">
      <c r="A573" s="121" t="s">
        <v>1273</v>
      </c>
      <c r="B573" s="175" t="s">
        <v>2776</v>
      </c>
      <c r="C573" s="225">
        <v>12645</v>
      </c>
    </row>
    <row r="574" spans="1:3" x14ac:dyDescent="0.25">
      <c r="A574" s="121" t="s">
        <v>1274</v>
      </c>
      <c r="B574" s="175" t="s">
        <v>2777</v>
      </c>
      <c r="C574" s="225">
        <v>7588</v>
      </c>
    </row>
    <row r="575" spans="1:3" x14ac:dyDescent="0.25">
      <c r="A575" s="122" t="s">
        <v>1275</v>
      </c>
      <c r="B575" s="175" t="s">
        <v>2778</v>
      </c>
      <c r="C575" s="226">
        <v>5921</v>
      </c>
    </row>
    <row r="576" spans="1:3" x14ac:dyDescent="0.25">
      <c r="A576" s="49" t="s">
        <v>1276</v>
      </c>
      <c r="B576" s="175" t="s">
        <v>2779</v>
      </c>
      <c r="C576" s="230">
        <v>4737</v>
      </c>
    </row>
    <row r="577" spans="1:3" x14ac:dyDescent="0.25">
      <c r="A577" s="121" t="s">
        <v>1277</v>
      </c>
      <c r="B577" s="175" t="s">
        <v>2780</v>
      </c>
      <c r="C577" s="225">
        <v>14211</v>
      </c>
    </row>
    <row r="578" spans="1:3" x14ac:dyDescent="0.25">
      <c r="A578" s="121" t="s">
        <v>1278</v>
      </c>
      <c r="B578" s="175" t="s">
        <v>2781</v>
      </c>
      <c r="C578" s="225">
        <v>18947</v>
      </c>
    </row>
    <row r="579" spans="1:3" x14ac:dyDescent="0.25">
      <c r="A579" s="121" t="s">
        <v>1279</v>
      </c>
      <c r="B579" s="175" t="s">
        <v>2782</v>
      </c>
      <c r="C579" s="225">
        <v>11843</v>
      </c>
    </row>
    <row r="580" spans="1:3" x14ac:dyDescent="0.25">
      <c r="A580" s="124" t="s">
        <v>1280</v>
      </c>
      <c r="B580" s="175" t="s">
        <v>2783</v>
      </c>
      <c r="C580" s="223">
        <v>3552</v>
      </c>
    </row>
    <row r="581" spans="1:3" x14ac:dyDescent="0.25">
      <c r="A581" s="117" t="s">
        <v>1281</v>
      </c>
      <c r="B581" s="175" t="s">
        <v>2784</v>
      </c>
      <c r="C581" s="227">
        <v>2961</v>
      </c>
    </row>
    <row r="582" spans="1:3" x14ac:dyDescent="0.25">
      <c r="A582" s="121" t="s">
        <v>1282</v>
      </c>
      <c r="B582" s="175" t="s">
        <v>2785</v>
      </c>
      <c r="C582" s="225">
        <v>8289</v>
      </c>
    </row>
    <row r="583" spans="1:3" x14ac:dyDescent="0.25">
      <c r="A583" s="121" t="s">
        <v>1283</v>
      </c>
      <c r="B583" s="175" t="s">
        <v>2786</v>
      </c>
      <c r="C583" s="225">
        <v>11843</v>
      </c>
    </row>
    <row r="584" spans="1:3" x14ac:dyDescent="0.25">
      <c r="A584" s="121" t="s">
        <v>1284</v>
      </c>
      <c r="B584" s="175" t="s">
        <v>2787</v>
      </c>
      <c r="C584" s="225">
        <v>7106</v>
      </c>
    </row>
    <row r="585" spans="1:3" x14ac:dyDescent="0.25">
      <c r="A585" s="122" t="s">
        <v>1285</v>
      </c>
      <c r="B585" s="175" t="s">
        <v>2788</v>
      </c>
      <c r="C585" s="226">
        <v>5543</v>
      </c>
    </row>
    <row r="586" spans="1:3" x14ac:dyDescent="0.25">
      <c r="A586" s="49" t="s">
        <v>1286</v>
      </c>
      <c r="B586" s="175" t="s">
        <v>2789</v>
      </c>
      <c r="C586" s="230">
        <v>4434</v>
      </c>
    </row>
    <row r="587" spans="1:3" x14ac:dyDescent="0.25">
      <c r="A587" s="121" t="s">
        <v>1287</v>
      </c>
      <c r="B587" s="175" t="s">
        <v>2790</v>
      </c>
      <c r="C587" s="225">
        <v>13303</v>
      </c>
    </row>
    <row r="588" spans="1:3" x14ac:dyDescent="0.25">
      <c r="A588" s="121" t="s">
        <v>1288</v>
      </c>
      <c r="B588" s="175" t="s">
        <v>2791</v>
      </c>
      <c r="C588" s="225">
        <v>17739</v>
      </c>
    </row>
    <row r="589" spans="1:3" x14ac:dyDescent="0.25">
      <c r="A589" s="121" t="s">
        <v>1289</v>
      </c>
      <c r="B589" s="175" t="s">
        <v>2792</v>
      </c>
      <c r="C589" s="225">
        <v>11086</v>
      </c>
    </row>
    <row r="590" spans="1:3" x14ac:dyDescent="0.25">
      <c r="A590" s="124" t="s">
        <v>1290</v>
      </c>
      <c r="B590" s="175" t="s">
        <v>2793</v>
      </c>
      <c r="C590" s="223">
        <v>3326</v>
      </c>
    </row>
    <row r="591" spans="1:3" x14ac:dyDescent="0.25">
      <c r="A591" s="117" t="s">
        <v>1291</v>
      </c>
      <c r="B591" s="175" t="s">
        <v>2794</v>
      </c>
      <c r="C591" s="227">
        <v>2772</v>
      </c>
    </row>
    <row r="592" spans="1:3" x14ac:dyDescent="0.25">
      <c r="A592" s="121" t="s">
        <v>1292</v>
      </c>
      <c r="B592" s="175" t="s">
        <v>2795</v>
      </c>
      <c r="C592" s="225">
        <v>7760</v>
      </c>
    </row>
    <row r="593" spans="1:3" x14ac:dyDescent="0.25">
      <c r="A593" s="121" t="s">
        <v>1293</v>
      </c>
      <c r="B593" s="175" t="s">
        <v>2796</v>
      </c>
      <c r="C593" s="225">
        <v>11086</v>
      </c>
    </row>
    <row r="594" spans="1:3" x14ac:dyDescent="0.25">
      <c r="A594" s="121" t="s">
        <v>1294</v>
      </c>
      <c r="B594" s="175" t="s">
        <v>2797</v>
      </c>
      <c r="C594" s="225">
        <v>6652</v>
      </c>
    </row>
    <row r="595" spans="1:3" x14ac:dyDescent="0.25">
      <c r="A595" s="122" t="s">
        <v>1295</v>
      </c>
      <c r="B595" s="175" t="s">
        <v>2798</v>
      </c>
      <c r="C595" s="226">
        <v>5350</v>
      </c>
    </row>
    <row r="596" spans="1:3" x14ac:dyDescent="0.25">
      <c r="A596" s="49" t="s">
        <v>1296</v>
      </c>
      <c r="B596" s="175" t="s">
        <v>2799</v>
      </c>
      <c r="C596" s="230">
        <v>4281</v>
      </c>
    </row>
    <row r="597" spans="1:3" x14ac:dyDescent="0.25">
      <c r="A597" s="121" t="s">
        <v>1297</v>
      </c>
      <c r="B597" s="175" t="s">
        <v>2800</v>
      </c>
      <c r="C597" s="225">
        <v>12843</v>
      </c>
    </row>
    <row r="598" spans="1:3" x14ac:dyDescent="0.25">
      <c r="A598" s="121" t="s">
        <v>1298</v>
      </c>
      <c r="B598" s="175" t="s">
        <v>2801</v>
      </c>
      <c r="C598" s="225">
        <v>17122</v>
      </c>
    </row>
    <row r="599" spans="1:3" x14ac:dyDescent="0.25">
      <c r="A599" s="121" t="s">
        <v>1299</v>
      </c>
      <c r="B599" s="175" t="s">
        <v>2802</v>
      </c>
      <c r="C599" s="225">
        <v>10702</v>
      </c>
    </row>
    <row r="600" spans="1:3" x14ac:dyDescent="0.25">
      <c r="A600" s="124" t="s">
        <v>1300</v>
      </c>
      <c r="B600" s="175" t="s">
        <v>2803</v>
      </c>
      <c r="C600" s="223">
        <v>3211</v>
      </c>
    </row>
    <row r="601" spans="1:3" x14ac:dyDescent="0.25">
      <c r="A601" s="117" t="s">
        <v>1301</v>
      </c>
      <c r="B601" s="175" t="s">
        <v>2804</v>
      </c>
      <c r="C601" s="227">
        <v>2675</v>
      </c>
    </row>
    <row r="602" spans="1:3" x14ac:dyDescent="0.25">
      <c r="A602" s="121" t="s">
        <v>1302</v>
      </c>
      <c r="B602" s="175" t="s">
        <v>2805</v>
      </c>
      <c r="C602" s="225">
        <v>7491</v>
      </c>
    </row>
    <row r="603" spans="1:3" x14ac:dyDescent="0.25">
      <c r="A603" s="121" t="s">
        <v>1303</v>
      </c>
      <c r="B603" s="175" t="s">
        <v>2806</v>
      </c>
      <c r="C603" s="225">
        <v>10702</v>
      </c>
    </row>
    <row r="604" spans="1:3" x14ac:dyDescent="0.25">
      <c r="A604" s="121" t="s">
        <v>1304</v>
      </c>
      <c r="B604" s="175" t="s">
        <v>2807</v>
      </c>
      <c r="C604" s="225">
        <v>6420</v>
      </c>
    </row>
    <row r="605" spans="1:3" x14ac:dyDescent="0.25">
      <c r="A605" s="122" t="s">
        <v>1305</v>
      </c>
      <c r="B605" s="175" t="s">
        <v>2808</v>
      </c>
      <c r="C605" s="226">
        <v>4935</v>
      </c>
    </row>
    <row r="606" spans="1:3" x14ac:dyDescent="0.25">
      <c r="A606" s="49" t="s">
        <v>1306</v>
      </c>
      <c r="B606" s="175" t="s">
        <v>2809</v>
      </c>
      <c r="C606" s="230">
        <v>3948</v>
      </c>
    </row>
    <row r="607" spans="1:3" x14ac:dyDescent="0.25">
      <c r="A607" s="121" t="s">
        <v>1307</v>
      </c>
      <c r="B607" s="175" t="s">
        <v>2810</v>
      </c>
      <c r="C607" s="225">
        <v>11842</v>
      </c>
    </row>
    <row r="608" spans="1:3" x14ac:dyDescent="0.25">
      <c r="A608" s="121" t="s">
        <v>1308</v>
      </c>
      <c r="B608" s="175" t="s">
        <v>2811</v>
      </c>
      <c r="C608" s="225">
        <v>15788</v>
      </c>
    </row>
    <row r="609" spans="1:3" x14ac:dyDescent="0.25">
      <c r="A609" s="121" t="s">
        <v>1309</v>
      </c>
      <c r="B609" s="175" t="s">
        <v>2812</v>
      </c>
      <c r="C609" s="225">
        <v>9867</v>
      </c>
    </row>
    <row r="610" spans="1:3" x14ac:dyDescent="0.25">
      <c r="A610" s="124" t="s">
        <v>1310</v>
      </c>
      <c r="B610" s="175" t="s">
        <v>2813</v>
      </c>
      <c r="C610" s="223">
        <v>2960</v>
      </c>
    </row>
    <row r="611" spans="1:3" x14ac:dyDescent="0.25">
      <c r="A611" s="117" t="s">
        <v>1311</v>
      </c>
      <c r="B611" s="175" t="s">
        <v>2814</v>
      </c>
      <c r="C611" s="227">
        <v>2467</v>
      </c>
    </row>
    <row r="612" spans="1:3" x14ac:dyDescent="0.25">
      <c r="A612" s="121" t="s">
        <v>1312</v>
      </c>
      <c r="B612" s="175" t="s">
        <v>2815</v>
      </c>
      <c r="C612" s="225">
        <v>6908</v>
      </c>
    </row>
    <row r="613" spans="1:3" x14ac:dyDescent="0.25">
      <c r="A613" s="121" t="s">
        <v>1313</v>
      </c>
      <c r="B613" s="175" t="s">
        <v>2816</v>
      </c>
      <c r="C613" s="225">
        <v>9867</v>
      </c>
    </row>
    <row r="614" spans="1:3" x14ac:dyDescent="0.25">
      <c r="A614" s="121" t="s">
        <v>1314</v>
      </c>
      <c r="B614" s="175" t="s">
        <v>2817</v>
      </c>
      <c r="C614" s="225">
        <v>5921</v>
      </c>
    </row>
    <row r="615" spans="1:3" x14ac:dyDescent="0.25">
      <c r="A615" s="122" t="s">
        <v>1315</v>
      </c>
      <c r="B615" s="175" t="s">
        <v>2818</v>
      </c>
      <c r="C615" s="226">
        <v>4528</v>
      </c>
    </row>
    <row r="616" spans="1:3" x14ac:dyDescent="0.25">
      <c r="A616" s="49" t="s">
        <v>1316</v>
      </c>
      <c r="B616" s="175" t="s">
        <v>2819</v>
      </c>
      <c r="C616" s="230">
        <v>3621</v>
      </c>
    </row>
    <row r="617" spans="1:3" x14ac:dyDescent="0.25">
      <c r="A617" s="121" t="s">
        <v>1317</v>
      </c>
      <c r="B617" s="175" t="s">
        <v>2820</v>
      </c>
      <c r="C617" s="225">
        <v>10864</v>
      </c>
    </row>
    <row r="618" spans="1:3" x14ac:dyDescent="0.25">
      <c r="A618" s="121" t="s">
        <v>1318</v>
      </c>
      <c r="B618" s="175" t="s">
        <v>2821</v>
      </c>
      <c r="C618" s="225">
        <v>14487</v>
      </c>
    </row>
    <row r="619" spans="1:3" x14ac:dyDescent="0.25">
      <c r="A619" s="121" t="s">
        <v>1319</v>
      </c>
      <c r="B619" s="175" t="s">
        <v>2822</v>
      </c>
      <c r="C619" s="225">
        <v>9053</v>
      </c>
    </row>
    <row r="620" spans="1:3" x14ac:dyDescent="0.25">
      <c r="A620" s="124" t="s">
        <v>1320</v>
      </c>
      <c r="B620" s="175" t="s">
        <v>2823</v>
      </c>
      <c r="C620" s="223">
        <v>2716</v>
      </c>
    </row>
    <row r="621" spans="1:3" x14ac:dyDescent="0.25">
      <c r="A621" s="117" t="s">
        <v>1321</v>
      </c>
      <c r="B621" s="175" t="s">
        <v>2824</v>
      </c>
      <c r="C621" s="227">
        <v>2263</v>
      </c>
    </row>
    <row r="622" spans="1:3" x14ac:dyDescent="0.25">
      <c r="A622" s="121" t="s">
        <v>1322</v>
      </c>
      <c r="B622" s="175" t="s">
        <v>2825</v>
      </c>
      <c r="C622" s="225">
        <v>6337</v>
      </c>
    </row>
    <row r="623" spans="1:3" x14ac:dyDescent="0.25">
      <c r="A623" s="121" t="s">
        <v>1323</v>
      </c>
      <c r="B623" s="175" t="s">
        <v>2826</v>
      </c>
      <c r="C623" s="225">
        <v>9053</v>
      </c>
    </row>
    <row r="624" spans="1:3" x14ac:dyDescent="0.25">
      <c r="A624" s="121" t="s">
        <v>1324</v>
      </c>
      <c r="B624" s="175" t="s">
        <v>2827</v>
      </c>
      <c r="C624" s="225">
        <v>5431</v>
      </c>
    </row>
    <row r="625" spans="1:3" x14ac:dyDescent="0.25">
      <c r="A625" s="122" t="s">
        <v>1325</v>
      </c>
      <c r="B625" s="175" t="s">
        <v>2828</v>
      </c>
      <c r="C625" s="226">
        <v>4281</v>
      </c>
    </row>
    <row r="626" spans="1:3" x14ac:dyDescent="0.25">
      <c r="A626" s="49" t="s">
        <v>1326</v>
      </c>
      <c r="B626" s="175" t="s">
        <v>2829</v>
      </c>
      <c r="C626" s="230">
        <v>3425</v>
      </c>
    </row>
    <row r="627" spans="1:3" x14ac:dyDescent="0.25">
      <c r="A627" s="121" t="s">
        <v>1327</v>
      </c>
      <c r="B627" s="175" t="s">
        <v>2830</v>
      </c>
      <c r="C627" s="225">
        <v>10273</v>
      </c>
    </row>
    <row r="628" spans="1:3" x14ac:dyDescent="0.25">
      <c r="A628" s="121" t="s">
        <v>1328</v>
      </c>
      <c r="B628" s="175" t="s">
        <v>2831</v>
      </c>
      <c r="C628" s="225">
        <v>13698</v>
      </c>
    </row>
    <row r="629" spans="1:3" x14ac:dyDescent="0.25">
      <c r="A629" s="121" t="s">
        <v>1329</v>
      </c>
      <c r="B629" s="175" t="s">
        <v>2832</v>
      </c>
      <c r="C629" s="225">
        <v>8562</v>
      </c>
    </row>
    <row r="630" spans="1:3" x14ac:dyDescent="0.25">
      <c r="A630" s="124" t="s">
        <v>1330</v>
      </c>
      <c r="B630" s="175" t="s">
        <v>2833</v>
      </c>
      <c r="C630" s="223">
        <v>2568</v>
      </c>
    </row>
    <row r="631" spans="1:3" x14ac:dyDescent="0.25">
      <c r="A631" s="117" t="s">
        <v>1331</v>
      </c>
      <c r="B631" s="175" t="s">
        <v>2834</v>
      </c>
      <c r="C631" s="227">
        <v>2140</v>
      </c>
    </row>
    <row r="632" spans="1:3" x14ac:dyDescent="0.25">
      <c r="A632" s="121" t="s">
        <v>1332</v>
      </c>
      <c r="B632" s="175" t="s">
        <v>2835</v>
      </c>
      <c r="C632" s="225">
        <v>5993</v>
      </c>
    </row>
    <row r="633" spans="1:3" x14ac:dyDescent="0.25">
      <c r="A633" s="121" t="s">
        <v>1333</v>
      </c>
      <c r="B633" s="175" t="s">
        <v>2836</v>
      </c>
      <c r="C633" s="225">
        <v>8562</v>
      </c>
    </row>
    <row r="634" spans="1:3" x14ac:dyDescent="0.25">
      <c r="A634" s="121" t="s">
        <v>1334</v>
      </c>
      <c r="B634" s="175" t="s">
        <v>2837</v>
      </c>
      <c r="C634" s="225">
        <v>5137</v>
      </c>
    </row>
    <row r="635" spans="1:3" x14ac:dyDescent="0.25">
      <c r="A635" s="175" t="s">
        <v>1105</v>
      </c>
      <c r="B635" s="175" t="s">
        <v>2838</v>
      </c>
      <c r="C635" s="229">
        <v>2385.6999999999998</v>
      </c>
    </row>
    <row r="636" spans="1:3" x14ac:dyDescent="0.25">
      <c r="A636" s="175" t="s">
        <v>1122</v>
      </c>
      <c r="B636" s="175" t="s">
        <v>2839</v>
      </c>
      <c r="C636" s="229">
        <v>2385.6999999999998</v>
      </c>
    </row>
    <row r="637" spans="1:3" x14ac:dyDescent="0.25">
      <c r="A637" s="175" t="s">
        <v>1073</v>
      </c>
      <c r="B637" s="175" t="s">
        <v>2840</v>
      </c>
      <c r="C637" s="229">
        <v>3368</v>
      </c>
    </row>
    <row r="638" spans="1:3" x14ac:dyDescent="0.25">
      <c r="A638" s="175" t="s">
        <v>1052</v>
      </c>
      <c r="B638" s="175" t="s">
        <v>2841</v>
      </c>
      <c r="C638" s="229">
        <v>4491.3</v>
      </c>
    </row>
    <row r="639" spans="1:3" x14ac:dyDescent="0.25">
      <c r="A639" s="175" t="s">
        <v>1090</v>
      </c>
      <c r="B639" s="175" t="s">
        <v>2842</v>
      </c>
      <c r="C639" s="229">
        <v>2807</v>
      </c>
    </row>
    <row r="640" spans="1:3" x14ac:dyDescent="0.25">
      <c r="A640" s="175" t="s">
        <v>1097</v>
      </c>
      <c r="B640" s="175" t="s">
        <v>2843</v>
      </c>
      <c r="C640" s="229">
        <v>1403.6</v>
      </c>
    </row>
    <row r="641" spans="1:3" x14ac:dyDescent="0.25">
      <c r="A641" s="175" t="s">
        <v>1114</v>
      </c>
      <c r="B641" s="175" t="s">
        <v>2844</v>
      </c>
      <c r="C641" s="229">
        <v>1403.6</v>
      </c>
    </row>
    <row r="642" spans="1:3" x14ac:dyDescent="0.25">
      <c r="A642" s="175" t="s">
        <v>1066</v>
      </c>
      <c r="B642" s="175" t="s">
        <v>2845</v>
      </c>
      <c r="C642" s="229">
        <v>1964.8</v>
      </c>
    </row>
    <row r="643" spans="1:3" x14ac:dyDescent="0.25">
      <c r="A643" s="175" t="s">
        <v>1044</v>
      </c>
      <c r="B643" s="175" t="s">
        <v>2846</v>
      </c>
      <c r="C643" s="229">
        <v>2807</v>
      </c>
    </row>
    <row r="644" spans="1:3" x14ac:dyDescent="0.25">
      <c r="A644" s="175" t="s">
        <v>1082</v>
      </c>
      <c r="B644" s="175" t="s">
        <v>2847</v>
      </c>
      <c r="C644" s="229">
        <v>1684.2</v>
      </c>
    </row>
    <row r="645" spans="1:3" x14ac:dyDescent="0.25">
      <c r="A645" s="175" t="s">
        <v>1106</v>
      </c>
      <c r="B645" s="175" t="s">
        <v>2848</v>
      </c>
      <c r="C645" s="229">
        <v>2385.6999999999998</v>
      </c>
    </row>
    <row r="646" spans="1:3" x14ac:dyDescent="0.25">
      <c r="A646" s="175" t="s">
        <v>1123</v>
      </c>
      <c r="B646" s="175" t="s">
        <v>2849</v>
      </c>
      <c r="C646" s="229">
        <v>2385.6999999999998</v>
      </c>
    </row>
    <row r="647" spans="1:3" x14ac:dyDescent="0.25">
      <c r="A647" s="175" t="s">
        <v>1074</v>
      </c>
      <c r="B647" s="175" t="s">
        <v>2850</v>
      </c>
      <c r="C647" s="229">
        <v>3368</v>
      </c>
    </row>
    <row r="648" spans="1:3" x14ac:dyDescent="0.25">
      <c r="A648" s="175" t="s">
        <v>1053</v>
      </c>
      <c r="B648" s="175" t="s">
        <v>2851</v>
      </c>
      <c r="C648" s="229">
        <v>4491.3</v>
      </c>
    </row>
    <row r="649" spans="1:3" x14ac:dyDescent="0.25">
      <c r="A649" s="175" t="s">
        <v>1091</v>
      </c>
      <c r="B649" s="175" t="s">
        <v>2852</v>
      </c>
      <c r="C649" s="229">
        <v>2807</v>
      </c>
    </row>
    <row r="650" spans="1:3" x14ac:dyDescent="0.25">
      <c r="A650" s="175" t="s">
        <v>1098</v>
      </c>
      <c r="B650" s="175" t="s">
        <v>2853</v>
      </c>
      <c r="C650" s="229">
        <v>1403.6</v>
      </c>
    </row>
    <row r="651" spans="1:3" x14ac:dyDescent="0.25">
      <c r="A651" s="175" t="s">
        <v>1115</v>
      </c>
      <c r="B651" s="175" t="s">
        <v>2854</v>
      </c>
      <c r="C651" s="229">
        <v>1403.6</v>
      </c>
    </row>
    <row r="652" spans="1:3" x14ac:dyDescent="0.25">
      <c r="A652" s="175" t="s">
        <v>1067</v>
      </c>
      <c r="B652" s="175" t="s">
        <v>2855</v>
      </c>
      <c r="C652" s="229">
        <v>1964.8</v>
      </c>
    </row>
    <row r="653" spans="1:3" x14ac:dyDescent="0.25">
      <c r="A653" s="175" t="s">
        <v>1045</v>
      </c>
      <c r="B653" s="175" t="s">
        <v>2856</v>
      </c>
      <c r="C653" s="229">
        <v>2807</v>
      </c>
    </row>
    <row r="654" spans="1:3" x14ac:dyDescent="0.25">
      <c r="A654" s="175" t="s">
        <v>1083</v>
      </c>
      <c r="B654" s="175" t="s">
        <v>2857</v>
      </c>
      <c r="C654" s="229">
        <v>1684.2</v>
      </c>
    </row>
    <row r="655" spans="1:3" x14ac:dyDescent="0.25">
      <c r="A655" s="175" t="s">
        <v>1107</v>
      </c>
      <c r="B655" s="175" t="s">
        <v>2858</v>
      </c>
      <c r="C655" s="229">
        <v>2385.6999999999998</v>
      </c>
    </row>
    <row r="656" spans="1:3" x14ac:dyDescent="0.25">
      <c r="A656" s="175" t="s">
        <v>1119</v>
      </c>
      <c r="B656" s="175" t="s">
        <v>2859</v>
      </c>
      <c r="C656" s="229">
        <v>2385.6999999999998</v>
      </c>
    </row>
    <row r="657" spans="1:3" x14ac:dyDescent="0.25">
      <c r="A657" s="175" t="s">
        <v>1075</v>
      </c>
      <c r="B657" s="175" t="s">
        <v>2860</v>
      </c>
      <c r="C657" s="229">
        <v>3368</v>
      </c>
    </row>
    <row r="658" spans="1:3" x14ac:dyDescent="0.25">
      <c r="A658" s="175" t="s">
        <v>1059</v>
      </c>
      <c r="B658" s="175" t="s">
        <v>2861</v>
      </c>
      <c r="C658" s="229">
        <v>4491.3</v>
      </c>
    </row>
    <row r="659" spans="1:3" x14ac:dyDescent="0.25">
      <c r="A659" s="175" t="s">
        <v>1085</v>
      </c>
      <c r="B659" s="175" t="s">
        <v>2862</v>
      </c>
      <c r="C659" s="229">
        <v>2807</v>
      </c>
    </row>
    <row r="660" spans="1:3" x14ac:dyDescent="0.25">
      <c r="A660" s="175" t="s">
        <v>1099</v>
      </c>
      <c r="B660" s="175" t="s">
        <v>2863</v>
      </c>
      <c r="C660" s="229">
        <v>1403.6</v>
      </c>
    </row>
    <row r="661" spans="1:3" x14ac:dyDescent="0.25">
      <c r="A661" s="175" t="s">
        <v>1109</v>
      </c>
      <c r="B661" s="175" t="s">
        <v>2864</v>
      </c>
      <c r="C661" s="229">
        <v>1403.6</v>
      </c>
    </row>
    <row r="662" spans="1:3" x14ac:dyDescent="0.25">
      <c r="A662" s="175" t="s">
        <v>1060</v>
      </c>
      <c r="B662" s="175" t="s">
        <v>2865</v>
      </c>
      <c r="C662" s="229">
        <v>1964.8</v>
      </c>
    </row>
    <row r="663" spans="1:3" x14ac:dyDescent="0.25">
      <c r="A663" s="175" t="s">
        <v>1051</v>
      </c>
      <c r="B663" s="175" t="s">
        <v>2866</v>
      </c>
      <c r="C663" s="229">
        <v>2807</v>
      </c>
    </row>
    <row r="664" spans="1:3" x14ac:dyDescent="0.25">
      <c r="A664" s="175" t="s">
        <v>1077</v>
      </c>
      <c r="B664" s="175" t="s">
        <v>2867</v>
      </c>
      <c r="C664" s="229">
        <v>1684.2</v>
      </c>
    </row>
    <row r="665" spans="1:3" x14ac:dyDescent="0.25">
      <c r="A665" s="175" t="s">
        <v>1100</v>
      </c>
      <c r="B665" s="175" t="s">
        <v>2868</v>
      </c>
      <c r="C665" s="229">
        <v>2385.6999999999998</v>
      </c>
    </row>
    <row r="666" spans="1:3" x14ac:dyDescent="0.25">
      <c r="A666" s="175" t="s">
        <v>1120</v>
      </c>
      <c r="B666" s="175" t="s">
        <v>2869</v>
      </c>
      <c r="C666" s="229">
        <v>2385.6999999999998</v>
      </c>
    </row>
    <row r="667" spans="1:3" x14ac:dyDescent="0.25">
      <c r="A667" s="175" t="s">
        <v>1069</v>
      </c>
      <c r="B667" s="175" t="s">
        <v>2870</v>
      </c>
      <c r="C667" s="229">
        <v>3368</v>
      </c>
    </row>
    <row r="668" spans="1:3" x14ac:dyDescent="0.25">
      <c r="A668" s="175" t="s">
        <v>1054</v>
      </c>
      <c r="B668" s="175" t="s">
        <v>2871</v>
      </c>
      <c r="C668" s="229">
        <v>4491.3</v>
      </c>
    </row>
    <row r="669" spans="1:3" x14ac:dyDescent="0.25">
      <c r="A669" s="175" t="s">
        <v>1086</v>
      </c>
      <c r="B669" s="175" t="s">
        <v>2872</v>
      </c>
      <c r="C669" s="229">
        <v>2807</v>
      </c>
    </row>
    <row r="670" spans="1:3" x14ac:dyDescent="0.25">
      <c r="A670" s="175" t="s">
        <v>1092</v>
      </c>
      <c r="B670" s="175" t="s">
        <v>2873</v>
      </c>
      <c r="C670" s="229">
        <v>1403.6</v>
      </c>
    </row>
    <row r="671" spans="1:3" x14ac:dyDescent="0.25">
      <c r="A671" s="175" t="s">
        <v>1110</v>
      </c>
      <c r="B671" s="175" t="s">
        <v>2874</v>
      </c>
      <c r="C671" s="229">
        <v>1403.6</v>
      </c>
    </row>
    <row r="672" spans="1:3" x14ac:dyDescent="0.25">
      <c r="A672" s="175" t="s">
        <v>1061</v>
      </c>
      <c r="B672" s="175" t="s">
        <v>2875</v>
      </c>
      <c r="C672" s="229">
        <v>1964.8</v>
      </c>
    </row>
    <row r="673" spans="1:3" x14ac:dyDescent="0.25">
      <c r="A673" s="175" t="s">
        <v>1046</v>
      </c>
      <c r="B673" s="175" t="s">
        <v>2876</v>
      </c>
      <c r="C673" s="229">
        <v>2807</v>
      </c>
    </row>
    <row r="674" spans="1:3" x14ac:dyDescent="0.25">
      <c r="A674" s="175" t="s">
        <v>1078</v>
      </c>
      <c r="B674" s="175" t="s">
        <v>2877</v>
      </c>
      <c r="C674" s="229">
        <v>1684.2</v>
      </c>
    </row>
    <row r="675" spans="1:3" x14ac:dyDescent="0.25">
      <c r="A675" s="175" t="s">
        <v>1101</v>
      </c>
      <c r="B675" s="175" t="s">
        <v>2878</v>
      </c>
      <c r="C675" s="229">
        <v>2057.9</v>
      </c>
    </row>
    <row r="676" spans="1:3" x14ac:dyDescent="0.25">
      <c r="A676" s="175" t="s">
        <v>1117</v>
      </c>
      <c r="B676" s="175" t="s">
        <v>2879</v>
      </c>
      <c r="C676" s="229">
        <v>2057.9</v>
      </c>
    </row>
    <row r="677" spans="1:3" x14ac:dyDescent="0.25">
      <c r="A677" s="175" t="s">
        <v>1072</v>
      </c>
      <c r="B677" s="175" t="s">
        <v>2880</v>
      </c>
      <c r="C677" s="229">
        <v>2905</v>
      </c>
    </row>
    <row r="678" spans="1:3" x14ac:dyDescent="0.25">
      <c r="A678" s="175" t="s">
        <v>1057</v>
      </c>
      <c r="B678" s="175" t="s">
        <v>2881</v>
      </c>
      <c r="C678" s="229">
        <v>3873</v>
      </c>
    </row>
    <row r="679" spans="1:3" x14ac:dyDescent="0.25">
      <c r="A679" s="175" t="s">
        <v>1088</v>
      </c>
      <c r="B679" s="175" t="s">
        <v>2882</v>
      </c>
      <c r="C679" s="229">
        <v>2421</v>
      </c>
    </row>
    <row r="680" spans="1:3" x14ac:dyDescent="0.25">
      <c r="A680" s="175" t="s">
        <v>1093</v>
      </c>
      <c r="B680" s="175" t="s">
        <v>2883</v>
      </c>
      <c r="C680" s="229">
        <v>1210.4000000000001</v>
      </c>
    </row>
    <row r="681" spans="1:3" x14ac:dyDescent="0.25">
      <c r="A681" s="175" t="s">
        <v>1111</v>
      </c>
      <c r="B681" s="175" t="s">
        <v>2884</v>
      </c>
      <c r="C681" s="229">
        <v>1210.4000000000001</v>
      </c>
    </row>
    <row r="682" spans="1:3" x14ac:dyDescent="0.25">
      <c r="A682" s="175" t="s">
        <v>1064</v>
      </c>
      <c r="B682" s="175" t="s">
        <v>2885</v>
      </c>
      <c r="C682" s="229">
        <v>1694.5</v>
      </c>
    </row>
    <row r="683" spans="1:3" x14ac:dyDescent="0.25">
      <c r="A683" s="175" t="s">
        <v>1050</v>
      </c>
      <c r="B683" s="175" t="s">
        <v>2886</v>
      </c>
      <c r="C683" s="229">
        <v>2421</v>
      </c>
    </row>
    <row r="684" spans="1:3" x14ac:dyDescent="0.25">
      <c r="A684" s="175" t="s">
        <v>1081</v>
      </c>
      <c r="B684" s="175" t="s">
        <v>2887</v>
      </c>
      <c r="C684" s="229">
        <v>1452</v>
      </c>
    </row>
    <row r="685" spans="1:3" x14ac:dyDescent="0.25">
      <c r="A685" s="175" t="s">
        <v>1102</v>
      </c>
      <c r="B685" s="175" t="s">
        <v>2888</v>
      </c>
      <c r="C685" s="229">
        <v>2057.9</v>
      </c>
    </row>
    <row r="686" spans="1:3" x14ac:dyDescent="0.25">
      <c r="A686" s="175" t="s">
        <v>1118</v>
      </c>
      <c r="B686" s="175" t="s">
        <v>2889</v>
      </c>
      <c r="C686" s="229">
        <v>2057.9</v>
      </c>
    </row>
    <row r="687" spans="1:3" x14ac:dyDescent="0.25">
      <c r="A687" s="175" t="s">
        <v>1068</v>
      </c>
      <c r="B687" s="175" t="s">
        <v>2890</v>
      </c>
      <c r="C687" s="229">
        <v>2905</v>
      </c>
    </row>
    <row r="688" spans="1:3" x14ac:dyDescent="0.25">
      <c r="A688" s="175" t="s">
        <v>1058</v>
      </c>
      <c r="B688" s="175" t="s">
        <v>2891</v>
      </c>
      <c r="C688" s="229">
        <v>3873</v>
      </c>
    </row>
    <row r="689" spans="1:3" x14ac:dyDescent="0.25">
      <c r="A689" s="175" t="s">
        <v>1089</v>
      </c>
      <c r="B689" s="175" t="s">
        <v>2892</v>
      </c>
      <c r="C689" s="229">
        <v>2421</v>
      </c>
    </row>
    <row r="690" spans="1:3" x14ac:dyDescent="0.25">
      <c r="A690" s="175" t="s">
        <v>1094</v>
      </c>
      <c r="B690" s="175" t="s">
        <v>2893</v>
      </c>
      <c r="C690" s="229">
        <v>1210.4000000000001</v>
      </c>
    </row>
    <row r="691" spans="1:3" x14ac:dyDescent="0.25">
      <c r="A691" s="175" t="s">
        <v>1112</v>
      </c>
      <c r="B691" s="175" t="s">
        <v>2894</v>
      </c>
      <c r="C691" s="229">
        <v>1210.4000000000001</v>
      </c>
    </row>
    <row r="692" spans="1:3" x14ac:dyDescent="0.25">
      <c r="A692" s="175" t="s">
        <v>1065</v>
      </c>
      <c r="B692" s="175" t="s">
        <v>2895</v>
      </c>
      <c r="C692" s="229">
        <v>1694.5</v>
      </c>
    </row>
    <row r="693" spans="1:3" x14ac:dyDescent="0.25">
      <c r="A693" s="175" t="s">
        <v>1047</v>
      </c>
      <c r="B693" s="175" t="s">
        <v>2896</v>
      </c>
      <c r="C693" s="229">
        <v>2421</v>
      </c>
    </row>
    <row r="694" spans="1:3" x14ac:dyDescent="0.25">
      <c r="A694" s="175" t="s">
        <v>1076</v>
      </c>
      <c r="B694" s="175" t="s">
        <v>2897</v>
      </c>
      <c r="C694" s="229">
        <v>1452</v>
      </c>
    </row>
    <row r="695" spans="1:3" x14ac:dyDescent="0.25">
      <c r="A695" s="175" t="s">
        <v>1103</v>
      </c>
      <c r="B695" s="175" t="s">
        <v>2898</v>
      </c>
      <c r="C695" s="229">
        <v>1739</v>
      </c>
    </row>
    <row r="696" spans="1:3" x14ac:dyDescent="0.25">
      <c r="A696" s="175" t="s">
        <v>1121</v>
      </c>
      <c r="B696" s="175" t="s">
        <v>2899</v>
      </c>
      <c r="C696" s="229">
        <v>1739</v>
      </c>
    </row>
    <row r="697" spans="1:3" x14ac:dyDescent="0.25">
      <c r="A697" s="175" t="s">
        <v>1070</v>
      </c>
      <c r="B697" s="175" t="s">
        <v>2900</v>
      </c>
      <c r="C697" s="229">
        <v>2454.6999999999998</v>
      </c>
    </row>
    <row r="698" spans="1:3" x14ac:dyDescent="0.25">
      <c r="A698" s="175" t="s">
        <v>1055</v>
      </c>
      <c r="B698" s="175" t="s">
        <v>2901</v>
      </c>
      <c r="C698" s="229">
        <v>3273</v>
      </c>
    </row>
    <row r="699" spans="1:3" x14ac:dyDescent="0.25">
      <c r="A699" s="175" t="s">
        <v>1084</v>
      </c>
      <c r="B699" s="175" t="s">
        <v>2902</v>
      </c>
      <c r="C699" s="229">
        <v>2046</v>
      </c>
    </row>
    <row r="700" spans="1:3" x14ac:dyDescent="0.25">
      <c r="A700" s="175" t="s">
        <v>1095</v>
      </c>
      <c r="B700" s="175" t="s">
        <v>2903</v>
      </c>
      <c r="C700" s="229">
        <v>1022.9</v>
      </c>
    </row>
    <row r="701" spans="1:3" x14ac:dyDescent="0.25">
      <c r="A701" s="175" t="s">
        <v>1113</v>
      </c>
      <c r="B701" s="175" t="s">
        <v>2904</v>
      </c>
      <c r="C701" s="229">
        <v>1022.9</v>
      </c>
    </row>
    <row r="702" spans="1:3" x14ac:dyDescent="0.25">
      <c r="A702" s="175" t="s">
        <v>1062</v>
      </c>
      <c r="B702" s="175" t="s">
        <v>2905</v>
      </c>
      <c r="C702" s="229">
        <v>1432</v>
      </c>
    </row>
    <row r="703" spans="1:3" x14ac:dyDescent="0.25">
      <c r="A703" s="175" t="s">
        <v>1048</v>
      </c>
      <c r="B703" s="175" t="s">
        <v>2906</v>
      </c>
      <c r="C703" s="229">
        <v>2046</v>
      </c>
    </row>
    <row r="704" spans="1:3" x14ac:dyDescent="0.25">
      <c r="A704" s="175" t="s">
        <v>1079</v>
      </c>
      <c r="B704" s="175" t="s">
        <v>2907</v>
      </c>
      <c r="C704" s="229">
        <v>1227.5999999999999</v>
      </c>
    </row>
    <row r="705" spans="1:3" x14ac:dyDescent="0.25">
      <c r="A705" s="175" t="s">
        <v>1104</v>
      </c>
      <c r="B705" s="175" t="s">
        <v>2908</v>
      </c>
      <c r="C705" s="229">
        <v>1739</v>
      </c>
    </row>
    <row r="706" spans="1:3" x14ac:dyDescent="0.25">
      <c r="A706" s="175" t="s">
        <v>1116</v>
      </c>
      <c r="B706" s="175" t="s">
        <v>2909</v>
      </c>
      <c r="C706" s="229">
        <v>1739</v>
      </c>
    </row>
    <row r="707" spans="1:3" x14ac:dyDescent="0.25">
      <c r="A707" s="175" t="s">
        <v>1071</v>
      </c>
      <c r="B707" s="175" t="s">
        <v>2910</v>
      </c>
      <c r="C707" s="229">
        <v>2454.6999999999998</v>
      </c>
    </row>
    <row r="708" spans="1:3" x14ac:dyDescent="0.25">
      <c r="A708" s="175" t="s">
        <v>1056</v>
      </c>
      <c r="B708" s="175" t="s">
        <v>2911</v>
      </c>
      <c r="C708" s="229">
        <v>3273</v>
      </c>
    </row>
    <row r="709" spans="1:3" x14ac:dyDescent="0.25">
      <c r="A709" s="175" t="s">
        <v>1087</v>
      </c>
      <c r="B709" s="175" t="s">
        <v>2912</v>
      </c>
      <c r="C709" s="229">
        <v>2046</v>
      </c>
    </row>
    <row r="710" spans="1:3" x14ac:dyDescent="0.25">
      <c r="A710" s="175" t="s">
        <v>1096</v>
      </c>
      <c r="B710" s="175" t="s">
        <v>2913</v>
      </c>
      <c r="C710" s="229">
        <v>1022.9</v>
      </c>
    </row>
    <row r="711" spans="1:3" x14ac:dyDescent="0.25">
      <c r="A711" s="175" t="s">
        <v>1108</v>
      </c>
      <c r="B711" s="175" t="s">
        <v>2914</v>
      </c>
      <c r="C711" s="229">
        <v>1022.9</v>
      </c>
    </row>
    <row r="712" spans="1:3" x14ac:dyDescent="0.25">
      <c r="A712" s="175" t="s">
        <v>1063</v>
      </c>
      <c r="B712" s="175" t="s">
        <v>2915</v>
      </c>
      <c r="C712" s="229">
        <v>1432</v>
      </c>
    </row>
    <row r="713" spans="1:3" x14ac:dyDescent="0.25">
      <c r="A713" s="175" t="s">
        <v>1049</v>
      </c>
      <c r="B713" s="175" t="s">
        <v>2916</v>
      </c>
      <c r="C713" s="229">
        <v>2046</v>
      </c>
    </row>
    <row r="714" spans="1:3" x14ac:dyDescent="0.25">
      <c r="A714" s="175" t="s">
        <v>1080</v>
      </c>
      <c r="B714" s="175" t="s">
        <v>2917</v>
      </c>
      <c r="C714" s="229">
        <v>1227.5999999999999</v>
      </c>
    </row>
    <row r="715" spans="1:3" x14ac:dyDescent="0.25">
      <c r="A715" s="175" t="s">
        <v>4095</v>
      </c>
      <c r="B715" s="175" t="s">
        <v>4269</v>
      </c>
      <c r="C715" s="229">
        <v>1238</v>
      </c>
    </row>
    <row r="716" spans="1:3" x14ac:dyDescent="0.25">
      <c r="A716" s="175" t="s">
        <v>4096</v>
      </c>
      <c r="B716" s="175" t="s">
        <v>4270</v>
      </c>
      <c r="C716" s="229">
        <v>990.7</v>
      </c>
    </row>
    <row r="717" spans="1:3" x14ac:dyDescent="0.25">
      <c r="A717" s="175" t="s">
        <v>4097</v>
      </c>
      <c r="B717" s="175" t="s">
        <v>4271</v>
      </c>
      <c r="C717" s="229">
        <v>2972</v>
      </c>
    </row>
    <row r="718" spans="1:3" x14ac:dyDescent="0.25">
      <c r="A718" s="175" t="s">
        <v>4098</v>
      </c>
      <c r="B718" s="175" t="s">
        <v>4272</v>
      </c>
      <c r="C718" s="229">
        <v>3962.3</v>
      </c>
    </row>
    <row r="719" spans="1:3" x14ac:dyDescent="0.25">
      <c r="A719" s="175" t="s">
        <v>4099</v>
      </c>
      <c r="B719" s="175" t="s">
        <v>4273</v>
      </c>
      <c r="C719" s="229">
        <v>2476.5</v>
      </c>
    </row>
    <row r="720" spans="1:3" x14ac:dyDescent="0.25">
      <c r="A720" s="175" t="s">
        <v>4100</v>
      </c>
      <c r="B720" s="175" t="s">
        <v>4274</v>
      </c>
      <c r="C720" s="229">
        <v>743</v>
      </c>
    </row>
    <row r="721" spans="1:3" x14ac:dyDescent="0.25">
      <c r="A721" s="175" t="s">
        <v>4101</v>
      </c>
      <c r="B721" s="175" t="s">
        <v>4275</v>
      </c>
      <c r="C721" s="229">
        <v>619.29999999999995</v>
      </c>
    </row>
    <row r="722" spans="1:3" x14ac:dyDescent="0.25">
      <c r="A722" s="175" t="s">
        <v>4102</v>
      </c>
      <c r="B722" s="175" t="s">
        <v>4276</v>
      </c>
      <c r="C722" s="229">
        <v>1733.6</v>
      </c>
    </row>
    <row r="723" spans="1:3" x14ac:dyDescent="0.25">
      <c r="A723" s="175" t="s">
        <v>4103</v>
      </c>
      <c r="B723" s="175" t="s">
        <v>4277</v>
      </c>
      <c r="C723" s="229">
        <v>2476.5</v>
      </c>
    </row>
    <row r="724" spans="1:3" x14ac:dyDescent="0.25">
      <c r="A724" s="175" t="s">
        <v>4104</v>
      </c>
      <c r="B724" s="175" t="s">
        <v>4278</v>
      </c>
      <c r="C724" s="229">
        <v>1486</v>
      </c>
    </row>
    <row r="725" spans="1:3" x14ac:dyDescent="0.25">
      <c r="A725" s="175" t="s">
        <v>4105</v>
      </c>
      <c r="B725" s="175" t="s">
        <v>4279</v>
      </c>
      <c r="C725" s="229">
        <v>1120</v>
      </c>
    </row>
    <row r="726" spans="1:3" x14ac:dyDescent="0.25">
      <c r="A726" s="175" t="s">
        <v>4106</v>
      </c>
      <c r="B726" s="175" t="s">
        <v>4280</v>
      </c>
      <c r="C726" s="229">
        <v>896</v>
      </c>
    </row>
    <row r="727" spans="1:3" x14ac:dyDescent="0.25">
      <c r="A727" s="175" t="s">
        <v>4107</v>
      </c>
      <c r="B727" s="175" t="s">
        <v>4281</v>
      </c>
      <c r="C727" s="229">
        <v>2688.1</v>
      </c>
    </row>
    <row r="728" spans="1:3" x14ac:dyDescent="0.25">
      <c r="A728" s="175" t="s">
        <v>4108</v>
      </c>
      <c r="B728" s="175" t="s">
        <v>4282</v>
      </c>
      <c r="C728" s="229">
        <v>3584</v>
      </c>
    </row>
    <row r="729" spans="1:3" x14ac:dyDescent="0.25">
      <c r="A729" s="175" t="s">
        <v>4109</v>
      </c>
      <c r="B729" s="175" t="s">
        <v>4283</v>
      </c>
      <c r="C729" s="229">
        <v>2240</v>
      </c>
    </row>
    <row r="730" spans="1:3" x14ac:dyDescent="0.25">
      <c r="A730" s="175" t="s">
        <v>4110</v>
      </c>
      <c r="B730" s="175" t="s">
        <v>4284</v>
      </c>
      <c r="C730" s="229">
        <v>672.2</v>
      </c>
    </row>
    <row r="731" spans="1:3" x14ac:dyDescent="0.25">
      <c r="A731" s="175" t="s">
        <v>4111</v>
      </c>
      <c r="B731" s="175" t="s">
        <v>4285</v>
      </c>
      <c r="C731" s="229">
        <v>560</v>
      </c>
    </row>
    <row r="732" spans="1:3" x14ac:dyDescent="0.25">
      <c r="A732" s="175" t="s">
        <v>4112</v>
      </c>
      <c r="B732" s="175" t="s">
        <v>4286</v>
      </c>
      <c r="C732" s="229">
        <v>1568</v>
      </c>
    </row>
    <row r="733" spans="1:3" x14ac:dyDescent="0.25">
      <c r="A733" s="175" t="s">
        <v>4113</v>
      </c>
      <c r="B733" s="175" t="s">
        <v>4287</v>
      </c>
      <c r="C733" s="229">
        <v>2240</v>
      </c>
    </row>
    <row r="734" spans="1:3" x14ac:dyDescent="0.25">
      <c r="A734" s="175" t="s">
        <v>4114</v>
      </c>
      <c r="B734" s="175" t="s">
        <v>4288</v>
      </c>
      <c r="C734" s="229">
        <v>1343.8</v>
      </c>
    </row>
    <row r="735" spans="1:3" x14ac:dyDescent="0.25">
      <c r="A735" s="175" t="s">
        <v>4115</v>
      </c>
      <c r="B735" s="175" t="s">
        <v>4289</v>
      </c>
      <c r="C735" s="229">
        <v>1013</v>
      </c>
    </row>
    <row r="736" spans="1:3" x14ac:dyDescent="0.25">
      <c r="A736" s="175" t="s">
        <v>4116</v>
      </c>
      <c r="B736" s="175" t="s">
        <v>4290</v>
      </c>
      <c r="C736" s="229">
        <v>811</v>
      </c>
    </row>
    <row r="737" spans="1:3" x14ac:dyDescent="0.25">
      <c r="A737" s="175" t="s">
        <v>4117</v>
      </c>
      <c r="B737" s="175" t="s">
        <v>4291</v>
      </c>
      <c r="C737" s="229">
        <v>2431.6999999999998</v>
      </c>
    </row>
    <row r="738" spans="1:3" x14ac:dyDescent="0.25">
      <c r="A738" s="175" t="s">
        <v>4118</v>
      </c>
      <c r="B738" s="175" t="s">
        <v>4292</v>
      </c>
      <c r="C738" s="229">
        <v>3242.4</v>
      </c>
    </row>
    <row r="739" spans="1:3" x14ac:dyDescent="0.25">
      <c r="A739" s="175" t="s">
        <v>4119</v>
      </c>
      <c r="B739" s="175" t="s">
        <v>4293</v>
      </c>
      <c r="C739" s="229">
        <v>2026</v>
      </c>
    </row>
    <row r="740" spans="1:3" x14ac:dyDescent="0.25">
      <c r="A740" s="175" t="s">
        <v>4120</v>
      </c>
      <c r="B740" s="175" t="s">
        <v>4294</v>
      </c>
      <c r="C740" s="229">
        <v>607.79999999999995</v>
      </c>
    </row>
    <row r="741" spans="1:3" x14ac:dyDescent="0.25">
      <c r="A741" s="175" t="s">
        <v>4121</v>
      </c>
      <c r="B741" s="175" t="s">
        <v>4295</v>
      </c>
      <c r="C741" s="229">
        <v>506.6</v>
      </c>
    </row>
    <row r="742" spans="1:3" x14ac:dyDescent="0.25">
      <c r="A742" s="175" t="s">
        <v>4122</v>
      </c>
      <c r="B742" s="175" t="s">
        <v>4296</v>
      </c>
      <c r="C742" s="229">
        <v>1418.5</v>
      </c>
    </row>
    <row r="743" spans="1:3" x14ac:dyDescent="0.25">
      <c r="A743" s="175" t="s">
        <v>4123</v>
      </c>
      <c r="B743" s="175" t="s">
        <v>4297</v>
      </c>
      <c r="C743" s="229">
        <v>2026</v>
      </c>
    </row>
    <row r="744" spans="1:3" x14ac:dyDescent="0.25">
      <c r="A744" s="175" t="s">
        <v>4124</v>
      </c>
      <c r="B744" s="175" t="s">
        <v>4298</v>
      </c>
      <c r="C744" s="229">
        <v>1216</v>
      </c>
    </row>
    <row r="745" spans="1:3" x14ac:dyDescent="0.25">
      <c r="A745" s="175" t="s">
        <v>4125</v>
      </c>
      <c r="B745" s="175" t="s">
        <v>4299</v>
      </c>
      <c r="C745" s="229">
        <v>917</v>
      </c>
    </row>
    <row r="746" spans="1:3" x14ac:dyDescent="0.25">
      <c r="A746" s="175" t="s">
        <v>4126</v>
      </c>
      <c r="B746" s="175" t="s">
        <v>4300</v>
      </c>
      <c r="C746" s="229">
        <v>733.1</v>
      </c>
    </row>
    <row r="747" spans="1:3" x14ac:dyDescent="0.25">
      <c r="A747" s="175" t="s">
        <v>4127</v>
      </c>
      <c r="B747" s="175" t="s">
        <v>4301</v>
      </c>
      <c r="C747" s="229">
        <v>2199.4</v>
      </c>
    </row>
    <row r="748" spans="1:3" x14ac:dyDescent="0.25">
      <c r="A748" s="175" t="s">
        <v>4128</v>
      </c>
      <c r="B748" s="175" t="s">
        <v>4302</v>
      </c>
      <c r="C748" s="229">
        <v>2933</v>
      </c>
    </row>
    <row r="749" spans="1:3" x14ac:dyDescent="0.25">
      <c r="A749" s="175" t="s">
        <v>4129</v>
      </c>
      <c r="B749" s="175" t="s">
        <v>4303</v>
      </c>
      <c r="C749" s="229">
        <v>1833</v>
      </c>
    </row>
    <row r="750" spans="1:3" x14ac:dyDescent="0.25">
      <c r="A750" s="175" t="s">
        <v>4130</v>
      </c>
      <c r="B750" s="175" t="s">
        <v>4304</v>
      </c>
      <c r="C750" s="229">
        <v>550</v>
      </c>
    </row>
    <row r="751" spans="1:3" x14ac:dyDescent="0.25">
      <c r="A751" s="175" t="s">
        <v>4131</v>
      </c>
      <c r="B751" s="175" t="s">
        <v>4305</v>
      </c>
      <c r="C751" s="229">
        <v>458.3</v>
      </c>
    </row>
    <row r="752" spans="1:3" x14ac:dyDescent="0.25">
      <c r="A752" s="175" t="s">
        <v>4132</v>
      </c>
      <c r="B752" s="175" t="s">
        <v>4306</v>
      </c>
      <c r="C752" s="229">
        <v>1282.8</v>
      </c>
    </row>
    <row r="753" spans="1:3" x14ac:dyDescent="0.25">
      <c r="A753" s="175" t="s">
        <v>4133</v>
      </c>
      <c r="B753" s="175" t="s">
        <v>4307</v>
      </c>
      <c r="C753" s="229">
        <v>1833</v>
      </c>
    </row>
    <row r="754" spans="1:3" x14ac:dyDescent="0.25">
      <c r="A754" s="175" t="s">
        <v>4134</v>
      </c>
      <c r="B754" s="175" t="s">
        <v>4308</v>
      </c>
      <c r="C754" s="229">
        <v>1099</v>
      </c>
    </row>
    <row r="755" spans="1:3" x14ac:dyDescent="0.25">
      <c r="A755" s="175" t="s">
        <v>4135</v>
      </c>
      <c r="B755" s="175" t="s">
        <v>4309</v>
      </c>
      <c r="C755" s="229">
        <v>828.6</v>
      </c>
    </row>
    <row r="756" spans="1:3" x14ac:dyDescent="0.25">
      <c r="A756" s="175" t="s">
        <v>4136</v>
      </c>
      <c r="B756" s="175" t="s">
        <v>4310</v>
      </c>
      <c r="C756" s="229">
        <v>663</v>
      </c>
    </row>
    <row r="757" spans="1:3" x14ac:dyDescent="0.25">
      <c r="A757" s="175" t="s">
        <v>4137</v>
      </c>
      <c r="B757" s="175" t="s">
        <v>4311</v>
      </c>
      <c r="C757" s="229">
        <v>1990</v>
      </c>
    </row>
    <row r="758" spans="1:3" x14ac:dyDescent="0.25">
      <c r="A758" s="175" t="s">
        <v>4138</v>
      </c>
      <c r="B758" s="175" t="s">
        <v>4312</v>
      </c>
      <c r="C758" s="229">
        <v>2652.5</v>
      </c>
    </row>
    <row r="759" spans="1:3" x14ac:dyDescent="0.25">
      <c r="A759" s="175" t="s">
        <v>4139</v>
      </c>
      <c r="B759" s="175" t="s">
        <v>4313</v>
      </c>
      <c r="C759" s="229">
        <v>1657.7</v>
      </c>
    </row>
    <row r="760" spans="1:3" x14ac:dyDescent="0.25">
      <c r="A760" s="175" t="s">
        <v>4140</v>
      </c>
      <c r="B760" s="175" t="s">
        <v>4314</v>
      </c>
      <c r="C760" s="229">
        <v>497.4</v>
      </c>
    </row>
    <row r="761" spans="1:3" x14ac:dyDescent="0.25">
      <c r="A761" s="175" t="s">
        <v>4141</v>
      </c>
      <c r="B761" s="175" t="s">
        <v>4315</v>
      </c>
      <c r="C761" s="229">
        <v>414.6</v>
      </c>
    </row>
    <row r="762" spans="1:3" x14ac:dyDescent="0.25">
      <c r="A762" s="175" t="s">
        <v>4142</v>
      </c>
      <c r="B762" s="175" t="s">
        <v>4316</v>
      </c>
      <c r="C762" s="229">
        <v>1160</v>
      </c>
    </row>
    <row r="763" spans="1:3" x14ac:dyDescent="0.25">
      <c r="A763" s="175" t="s">
        <v>4143</v>
      </c>
      <c r="B763" s="175" t="s">
        <v>4317</v>
      </c>
      <c r="C763" s="229">
        <v>1657.7</v>
      </c>
    </row>
    <row r="764" spans="1:3" x14ac:dyDescent="0.25">
      <c r="A764" s="175" t="s">
        <v>4144</v>
      </c>
      <c r="B764" s="175" t="s">
        <v>4318</v>
      </c>
      <c r="C764" s="229">
        <v>995</v>
      </c>
    </row>
    <row r="765" spans="1:3" x14ac:dyDescent="0.25">
      <c r="A765" s="175" t="s">
        <v>4145</v>
      </c>
      <c r="B765" s="175" t="s">
        <v>4319</v>
      </c>
      <c r="C765" s="229">
        <v>750</v>
      </c>
    </row>
    <row r="766" spans="1:3" x14ac:dyDescent="0.25">
      <c r="A766" s="175" t="s">
        <v>4146</v>
      </c>
      <c r="B766" s="175" t="s">
        <v>4320</v>
      </c>
      <c r="C766" s="229">
        <v>599.70000000000005</v>
      </c>
    </row>
    <row r="767" spans="1:3" x14ac:dyDescent="0.25">
      <c r="A767" s="175" t="s">
        <v>4147</v>
      </c>
      <c r="B767" s="175" t="s">
        <v>4321</v>
      </c>
      <c r="C767" s="229">
        <v>1800</v>
      </c>
    </row>
    <row r="768" spans="1:3" x14ac:dyDescent="0.25">
      <c r="A768" s="175" t="s">
        <v>4148</v>
      </c>
      <c r="B768" s="175" t="s">
        <v>4322</v>
      </c>
      <c r="C768" s="229">
        <v>2399.5</v>
      </c>
    </row>
    <row r="769" spans="1:3" x14ac:dyDescent="0.25">
      <c r="A769" s="175" t="s">
        <v>4149</v>
      </c>
      <c r="B769" s="175" t="s">
        <v>4323</v>
      </c>
      <c r="C769" s="229">
        <v>1500</v>
      </c>
    </row>
    <row r="770" spans="1:3" x14ac:dyDescent="0.25">
      <c r="A770" s="175" t="s">
        <v>4150</v>
      </c>
      <c r="B770" s="175" t="s">
        <v>4324</v>
      </c>
      <c r="C770" s="229">
        <v>450</v>
      </c>
    </row>
    <row r="771" spans="1:3" x14ac:dyDescent="0.25">
      <c r="A771" s="175" t="s">
        <v>4151</v>
      </c>
      <c r="B771" s="175" t="s">
        <v>4325</v>
      </c>
      <c r="C771" s="229">
        <v>375</v>
      </c>
    </row>
    <row r="772" spans="1:3" x14ac:dyDescent="0.25">
      <c r="A772" s="175" t="s">
        <v>4152</v>
      </c>
      <c r="B772" s="175" t="s">
        <v>4326</v>
      </c>
      <c r="C772" s="229">
        <v>1049.4000000000001</v>
      </c>
    </row>
    <row r="773" spans="1:3" x14ac:dyDescent="0.25">
      <c r="A773" s="175" t="s">
        <v>4153</v>
      </c>
      <c r="B773" s="175" t="s">
        <v>4327</v>
      </c>
      <c r="C773" s="229">
        <v>1500</v>
      </c>
    </row>
    <row r="774" spans="1:3" x14ac:dyDescent="0.25">
      <c r="A774" s="175" t="s">
        <v>4154</v>
      </c>
      <c r="B774" s="175" t="s">
        <v>4328</v>
      </c>
      <c r="C774" s="229">
        <v>899.9</v>
      </c>
    </row>
    <row r="775" spans="1:3" x14ac:dyDescent="0.25">
      <c r="A775" s="175" t="s">
        <v>4155</v>
      </c>
      <c r="B775" s="175" t="s">
        <v>4329</v>
      </c>
      <c r="C775" s="229">
        <v>677.9</v>
      </c>
    </row>
    <row r="776" spans="1:3" x14ac:dyDescent="0.25">
      <c r="A776" s="175" t="s">
        <v>4156</v>
      </c>
      <c r="B776" s="175" t="s">
        <v>4330</v>
      </c>
      <c r="C776" s="229">
        <v>542.20000000000005</v>
      </c>
    </row>
    <row r="777" spans="1:3" x14ac:dyDescent="0.25">
      <c r="A777" s="175" t="s">
        <v>4157</v>
      </c>
      <c r="B777" s="175" t="s">
        <v>4331</v>
      </c>
      <c r="C777" s="229">
        <v>1627.8</v>
      </c>
    </row>
    <row r="778" spans="1:3" x14ac:dyDescent="0.25">
      <c r="A778" s="175" t="s">
        <v>4158</v>
      </c>
      <c r="B778" s="175" t="s">
        <v>4332</v>
      </c>
      <c r="C778" s="229">
        <v>2170</v>
      </c>
    </row>
    <row r="779" spans="1:3" x14ac:dyDescent="0.25">
      <c r="A779" s="175" t="s">
        <v>4159</v>
      </c>
      <c r="B779" s="175" t="s">
        <v>4333</v>
      </c>
      <c r="C779" s="229">
        <v>1356.4</v>
      </c>
    </row>
    <row r="780" spans="1:3" x14ac:dyDescent="0.25">
      <c r="A780" s="175" t="s">
        <v>4160</v>
      </c>
      <c r="B780" s="175" t="s">
        <v>4334</v>
      </c>
      <c r="C780" s="229">
        <v>407</v>
      </c>
    </row>
    <row r="781" spans="1:3" x14ac:dyDescent="0.25">
      <c r="A781" s="175" t="s">
        <v>4161</v>
      </c>
      <c r="B781" s="175" t="s">
        <v>4335</v>
      </c>
      <c r="C781" s="229">
        <v>339</v>
      </c>
    </row>
    <row r="782" spans="1:3" x14ac:dyDescent="0.25">
      <c r="A782" s="175" t="s">
        <v>4162</v>
      </c>
      <c r="B782" s="175" t="s">
        <v>4336</v>
      </c>
      <c r="C782" s="229">
        <v>949.3</v>
      </c>
    </row>
    <row r="783" spans="1:3" x14ac:dyDescent="0.25">
      <c r="A783" s="175" t="s">
        <v>4163</v>
      </c>
      <c r="B783" s="175" t="s">
        <v>4337</v>
      </c>
      <c r="C783" s="229">
        <v>1356.4</v>
      </c>
    </row>
    <row r="784" spans="1:3" x14ac:dyDescent="0.25">
      <c r="A784" s="175" t="s">
        <v>4164</v>
      </c>
      <c r="B784" s="175" t="s">
        <v>4338</v>
      </c>
      <c r="C784" s="229">
        <v>813.6</v>
      </c>
    </row>
    <row r="785" spans="1:3" x14ac:dyDescent="0.25">
      <c r="A785" s="175" t="s">
        <v>4165</v>
      </c>
      <c r="B785" s="175" t="s">
        <v>4339</v>
      </c>
      <c r="C785" s="229">
        <v>613.5</v>
      </c>
    </row>
    <row r="786" spans="1:3" x14ac:dyDescent="0.25">
      <c r="A786" s="175" t="s">
        <v>4166</v>
      </c>
      <c r="B786" s="175" t="s">
        <v>4340</v>
      </c>
      <c r="C786" s="229">
        <v>490.5</v>
      </c>
    </row>
    <row r="787" spans="1:3" x14ac:dyDescent="0.25">
      <c r="A787" s="175" t="s">
        <v>4167</v>
      </c>
      <c r="B787" s="175" t="s">
        <v>4341</v>
      </c>
      <c r="C787" s="229">
        <v>1472</v>
      </c>
    </row>
    <row r="788" spans="1:3" x14ac:dyDescent="0.25">
      <c r="A788" s="175" t="s">
        <v>4168</v>
      </c>
      <c r="B788" s="175" t="s">
        <v>4342</v>
      </c>
      <c r="C788" s="229">
        <v>1963</v>
      </c>
    </row>
    <row r="789" spans="1:3" x14ac:dyDescent="0.25">
      <c r="A789" s="175" t="s">
        <v>4169</v>
      </c>
      <c r="B789" s="175" t="s">
        <v>4343</v>
      </c>
      <c r="C789" s="229">
        <v>1227</v>
      </c>
    </row>
    <row r="790" spans="1:3" x14ac:dyDescent="0.25">
      <c r="A790" s="175" t="s">
        <v>4170</v>
      </c>
      <c r="B790" s="175" t="s">
        <v>4344</v>
      </c>
      <c r="C790" s="229">
        <v>368</v>
      </c>
    </row>
    <row r="791" spans="1:3" x14ac:dyDescent="0.25">
      <c r="A791" s="175" t="s">
        <v>4171</v>
      </c>
      <c r="B791" s="175" t="s">
        <v>4345</v>
      </c>
      <c r="C791" s="229">
        <v>306.5</v>
      </c>
    </row>
    <row r="792" spans="1:3" x14ac:dyDescent="0.25">
      <c r="A792" s="175" t="s">
        <v>4172</v>
      </c>
      <c r="B792" s="175" t="s">
        <v>4346</v>
      </c>
      <c r="C792" s="229">
        <v>859</v>
      </c>
    </row>
    <row r="793" spans="1:3" x14ac:dyDescent="0.25">
      <c r="A793" s="175" t="s">
        <v>4173</v>
      </c>
      <c r="B793" s="175" t="s">
        <v>4347</v>
      </c>
      <c r="C793" s="229">
        <v>1227</v>
      </c>
    </row>
    <row r="794" spans="1:3" x14ac:dyDescent="0.25">
      <c r="A794" s="175" t="s">
        <v>4174</v>
      </c>
      <c r="B794" s="175" t="s">
        <v>4348</v>
      </c>
      <c r="C794" s="229">
        <v>736</v>
      </c>
    </row>
    <row r="795" spans="1:3" x14ac:dyDescent="0.25">
      <c r="A795" s="175" t="s">
        <v>403</v>
      </c>
      <c r="B795" s="175" t="s">
        <v>2918</v>
      </c>
      <c r="C795" s="229">
        <v>697</v>
      </c>
    </row>
    <row r="796" spans="1:3" x14ac:dyDescent="0.25">
      <c r="A796" s="175" t="s">
        <v>180</v>
      </c>
      <c r="B796" s="175" t="s">
        <v>2919</v>
      </c>
      <c r="C796" s="229">
        <v>558</v>
      </c>
    </row>
    <row r="797" spans="1:3" x14ac:dyDescent="0.25">
      <c r="A797" s="175" t="s">
        <v>351</v>
      </c>
      <c r="B797" s="175" t="s">
        <v>2920</v>
      </c>
      <c r="C797" s="229">
        <v>1673</v>
      </c>
    </row>
    <row r="798" spans="1:3" x14ac:dyDescent="0.25">
      <c r="A798" s="175" t="s">
        <v>381</v>
      </c>
      <c r="B798" s="175" t="s">
        <v>2921</v>
      </c>
      <c r="C798" s="229">
        <v>2231</v>
      </c>
    </row>
    <row r="799" spans="1:3" x14ac:dyDescent="0.25">
      <c r="A799" s="175" t="s">
        <v>424</v>
      </c>
      <c r="B799" s="175" t="s">
        <v>2922</v>
      </c>
      <c r="C799" s="229">
        <v>1394</v>
      </c>
    </row>
    <row r="800" spans="1:3" x14ac:dyDescent="0.25">
      <c r="A800" s="175" t="s">
        <v>395</v>
      </c>
      <c r="B800" s="175" t="s">
        <v>2923</v>
      </c>
      <c r="C800" s="229">
        <v>418</v>
      </c>
    </row>
    <row r="801" spans="1:3" x14ac:dyDescent="0.25">
      <c r="A801" s="175" t="s">
        <v>130</v>
      </c>
      <c r="B801" s="175" t="s">
        <v>2924</v>
      </c>
      <c r="C801" s="229">
        <v>348</v>
      </c>
    </row>
    <row r="802" spans="1:3" x14ac:dyDescent="0.25">
      <c r="A802" s="175" t="s">
        <v>343</v>
      </c>
      <c r="B802" s="175" t="s">
        <v>2925</v>
      </c>
      <c r="C802" s="229">
        <v>976</v>
      </c>
    </row>
    <row r="803" spans="1:3" x14ac:dyDescent="0.25">
      <c r="A803" s="175" t="s">
        <v>373</v>
      </c>
      <c r="B803" s="175" t="s">
        <v>2926</v>
      </c>
      <c r="C803" s="229">
        <v>1394</v>
      </c>
    </row>
    <row r="804" spans="1:3" x14ac:dyDescent="0.25">
      <c r="A804" s="175" t="s">
        <v>416</v>
      </c>
      <c r="B804" s="175" t="s">
        <v>2927</v>
      </c>
      <c r="C804" s="229">
        <v>836</v>
      </c>
    </row>
    <row r="805" spans="1:3" x14ac:dyDescent="0.25">
      <c r="A805" s="175" t="s">
        <v>404</v>
      </c>
      <c r="B805" s="175" t="s">
        <v>2928</v>
      </c>
      <c r="C805" s="229">
        <v>652</v>
      </c>
    </row>
    <row r="806" spans="1:3" x14ac:dyDescent="0.25">
      <c r="A806" s="175" t="s">
        <v>181</v>
      </c>
      <c r="B806" s="175" t="s">
        <v>2929</v>
      </c>
      <c r="C806" s="229">
        <v>521.5</v>
      </c>
    </row>
    <row r="807" spans="1:3" x14ac:dyDescent="0.25">
      <c r="A807" s="175" t="s">
        <v>352</v>
      </c>
      <c r="B807" s="175" t="s">
        <v>2930</v>
      </c>
      <c r="C807" s="229">
        <v>1565</v>
      </c>
    </row>
    <row r="808" spans="1:3" x14ac:dyDescent="0.25">
      <c r="A808" s="175" t="s">
        <v>382</v>
      </c>
      <c r="B808" s="175" t="s">
        <v>2931</v>
      </c>
      <c r="C808" s="229">
        <v>2086.6999999999998</v>
      </c>
    </row>
    <row r="809" spans="1:3" x14ac:dyDescent="0.25">
      <c r="A809" s="175" t="s">
        <v>425</v>
      </c>
      <c r="B809" s="175" t="s">
        <v>2932</v>
      </c>
      <c r="C809" s="229">
        <v>1304.7</v>
      </c>
    </row>
    <row r="810" spans="1:3" x14ac:dyDescent="0.25">
      <c r="A810" s="175" t="s">
        <v>396</v>
      </c>
      <c r="B810" s="175" t="s">
        <v>2933</v>
      </c>
      <c r="C810" s="229">
        <v>391.6</v>
      </c>
    </row>
    <row r="811" spans="1:3" x14ac:dyDescent="0.25">
      <c r="A811" s="175" t="s">
        <v>114</v>
      </c>
      <c r="B811" s="175" t="s">
        <v>2934</v>
      </c>
      <c r="C811" s="229">
        <v>326</v>
      </c>
    </row>
    <row r="812" spans="1:3" x14ac:dyDescent="0.25">
      <c r="A812" s="175" t="s">
        <v>344</v>
      </c>
      <c r="B812" s="175" t="s">
        <v>2935</v>
      </c>
      <c r="C812" s="229">
        <v>913</v>
      </c>
    </row>
    <row r="813" spans="1:3" x14ac:dyDescent="0.25">
      <c r="A813" s="175" t="s">
        <v>374</v>
      </c>
      <c r="B813" s="175" t="s">
        <v>2936</v>
      </c>
      <c r="C813" s="229">
        <v>1304.7</v>
      </c>
    </row>
    <row r="814" spans="1:3" x14ac:dyDescent="0.25">
      <c r="A814" s="175" t="s">
        <v>417</v>
      </c>
      <c r="B814" s="175" t="s">
        <v>2937</v>
      </c>
      <c r="C814" s="229">
        <v>783</v>
      </c>
    </row>
    <row r="815" spans="1:3" x14ac:dyDescent="0.25">
      <c r="A815" s="175" t="s">
        <v>405</v>
      </c>
      <c r="B815" s="175" t="s">
        <v>2938</v>
      </c>
      <c r="C815" s="229">
        <v>610.1</v>
      </c>
    </row>
    <row r="816" spans="1:3" x14ac:dyDescent="0.25">
      <c r="A816" s="175" t="s">
        <v>182</v>
      </c>
      <c r="B816" s="175" t="s">
        <v>2939</v>
      </c>
      <c r="C816" s="229">
        <v>488.2</v>
      </c>
    </row>
    <row r="817" spans="1:3" x14ac:dyDescent="0.25">
      <c r="A817" s="175" t="s">
        <v>353</v>
      </c>
      <c r="B817" s="175" t="s">
        <v>2940</v>
      </c>
      <c r="C817" s="229">
        <v>1464.5</v>
      </c>
    </row>
    <row r="818" spans="1:3" x14ac:dyDescent="0.25">
      <c r="A818" s="175" t="s">
        <v>383</v>
      </c>
      <c r="B818" s="175" t="s">
        <v>2941</v>
      </c>
      <c r="C818" s="229">
        <v>1953</v>
      </c>
    </row>
    <row r="819" spans="1:3" x14ac:dyDescent="0.25">
      <c r="A819" s="175" t="s">
        <v>426</v>
      </c>
      <c r="B819" s="175" t="s">
        <v>2942</v>
      </c>
      <c r="C819" s="229">
        <v>1219.5999999999999</v>
      </c>
    </row>
    <row r="820" spans="1:3" x14ac:dyDescent="0.25">
      <c r="A820" s="175" t="s">
        <v>397</v>
      </c>
      <c r="B820" s="175" t="s">
        <v>2943</v>
      </c>
      <c r="C820" s="229">
        <v>366.3</v>
      </c>
    </row>
    <row r="821" spans="1:3" x14ac:dyDescent="0.25">
      <c r="A821" s="175" t="s">
        <v>115</v>
      </c>
      <c r="B821" s="175" t="s">
        <v>2944</v>
      </c>
      <c r="C821" s="229">
        <v>305</v>
      </c>
    </row>
    <row r="822" spans="1:3" x14ac:dyDescent="0.25">
      <c r="A822" s="175" t="s">
        <v>345</v>
      </c>
      <c r="B822" s="175" t="s">
        <v>2945</v>
      </c>
      <c r="C822" s="229">
        <v>853.9</v>
      </c>
    </row>
    <row r="823" spans="1:3" x14ac:dyDescent="0.25">
      <c r="A823" s="175" t="s">
        <v>375</v>
      </c>
      <c r="B823" s="175" t="s">
        <v>2946</v>
      </c>
      <c r="C823" s="229">
        <v>1219.5999999999999</v>
      </c>
    </row>
    <row r="824" spans="1:3" x14ac:dyDescent="0.25">
      <c r="A824" s="175" t="s">
        <v>418</v>
      </c>
      <c r="B824" s="175" t="s">
        <v>2947</v>
      </c>
      <c r="C824" s="229">
        <v>731</v>
      </c>
    </row>
    <row r="825" spans="1:3" x14ac:dyDescent="0.25">
      <c r="A825" s="175" t="s">
        <v>406</v>
      </c>
      <c r="B825" s="175" t="s">
        <v>2948</v>
      </c>
      <c r="C825" s="229">
        <v>571</v>
      </c>
    </row>
    <row r="826" spans="1:3" x14ac:dyDescent="0.25">
      <c r="A826" s="175" t="s">
        <v>183</v>
      </c>
      <c r="B826" s="175" t="s">
        <v>2949</v>
      </c>
      <c r="C826" s="229">
        <v>457</v>
      </c>
    </row>
    <row r="827" spans="1:3" x14ac:dyDescent="0.25">
      <c r="A827" s="175" t="s">
        <v>354</v>
      </c>
      <c r="B827" s="175" t="s">
        <v>2950</v>
      </c>
      <c r="C827" s="229">
        <v>1370.2</v>
      </c>
    </row>
    <row r="828" spans="1:3" x14ac:dyDescent="0.25">
      <c r="A828" s="175" t="s">
        <v>384</v>
      </c>
      <c r="B828" s="175" t="s">
        <v>2951</v>
      </c>
      <c r="C828" s="229">
        <v>1826</v>
      </c>
    </row>
    <row r="829" spans="1:3" x14ac:dyDescent="0.25">
      <c r="A829" s="175" t="s">
        <v>427</v>
      </c>
      <c r="B829" s="175" t="s">
        <v>2952</v>
      </c>
      <c r="C829" s="229">
        <v>1141.4000000000001</v>
      </c>
    </row>
    <row r="830" spans="1:3" x14ac:dyDescent="0.25">
      <c r="A830" s="175" t="s">
        <v>398</v>
      </c>
      <c r="B830" s="175" t="s">
        <v>2953</v>
      </c>
      <c r="C830" s="229">
        <v>343</v>
      </c>
    </row>
    <row r="831" spans="1:3" x14ac:dyDescent="0.25">
      <c r="A831" s="175" t="s">
        <v>116</v>
      </c>
      <c r="B831" s="175" t="s">
        <v>2954</v>
      </c>
      <c r="C831" s="229">
        <v>285</v>
      </c>
    </row>
    <row r="832" spans="1:3" x14ac:dyDescent="0.25">
      <c r="A832" s="175" t="s">
        <v>346</v>
      </c>
      <c r="B832" s="175" t="s">
        <v>2955</v>
      </c>
      <c r="C832" s="229">
        <v>799.8</v>
      </c>
    </row>
    <row r="833" spans="1:3" x14ac:dyDescent="0.25">
      <c r="A833" s="175" t="s">
        <v>376</v>
      </c>
      <c r="B833" s="175" t="s">
        <v>2956</v>
      </c>
      <c r="C833" s="229">
        <v>1141.4000000000001</v>
      </c>
    </row>
    <row r="834" spans="1:3" x14ac:dyDescent="0.25">
      <c r="A834" s="175" t="s">
        <v>419</v>
      </c>
      <c r="B834" s="175" t="s">
        <v>2957</v>
      </c>
      <c r="C834" s="229">
        <v>685</v>
      </c>
    </row>
    <row r="835" spans="1:3" x14ac:dyDescent="0.25">
      <c r="A835" s="175" t="s">
        <v>407</v>
      </c>
      <c r="B835" s="175" t="s">
        <v>2958</v>
      </c>
      <c r="C835" s="229">
        <v>558.29999999999995</v>
      </c>
    </row>
    <row r="836" spans="1:3" x14ac:dyDescent="0.25">
      <c r="A836" s="175" t="s">
        <v>184</v>
      </c>
      <c r="B836" s="175" t="s">
        <v>2959</v>
      </c>
      <c r="C836" s="229">
        <v>446.8</v>
      </c>
    </row>
    <row r="837" spans="1:3" x14ac:dyDescent="0.25">
      <c r="A837" s="175" t="s">
        <v>355</v>
      </c>
      <c r="B837" s="175" t="s">
        <v>2960</v>
      </c>
      <c r="C837" s="229">
        <v>1341</v>
      </c>
    </row>
    <row r="838" spans="1:3" x14ac:dyDescent="0.25">
      <c r="A838" s="175" t="s">
        <v>385</v>
      </c>
      <c r="B838" s="175" t="s">
        <v>2961</v>
      </c>
      <c r="C838" s="229">
        <v>1786.5</v>
      </c>
    </row>
    <row r="839" spans="1:3" x14ac:dyDescent="0.25">
      <c r="A839" s="175" t="s">
        <v>358</v>
      </c>
      <c r="B839" s="175" t="s">
        <v>2962</v>
      </c>
      <c r="C839" s="229">
        <v>1117</v>
      </c>
    </row>
    <row r="840" spans="1:3" x14ac:dyDescent="0.25">
      <c r="A840" s="175" t="s">
        <v>399</v>
      </c>
      <c r="B840" s="175" t="s">
        <v>2963</v>
      </c>
      <c r="C840" s="229">
        <v>335.2</v>
      </c>
    </row>
    <row r="841" spans="1:3" x14ac:dyDescent="0.25">
      <c r="A841" s="175" t="s">
        <v>117</v>
      </c>
      <c r="B841" s="175" t="s">
        <v>2964</v>
      </c>
      <c r="C841" s="229">
        <v>278.89999999999998</v>
      </c>
    </row>
    <row r="842" spans="1:3" x14ac:dyDescent="0.25">
      <c r="A842" s="175" t="s">
        <v>347</v>
      </c>
      <c r="B842" s="175" t="s">
        <v>2965</v>
      </c>
      <c r="C842" s="229">
        <v>782</v>
      </c>
    </row>
    <row r="843" spans="1:3" x14ac:dyDescent="0.25">
      <c r="A843" s="175" t="s">
        <v>377</v>
      </c>
      <c r="B843" s="175" t="s">
        <v>2966</v>
      </c>
      <c r="C843" s="229">
        <v>1117</v>
      </c>
    </row>
    <row r="844" spans="1:3" x14ac:dyDescent="0.25">
      <c r="A844" s="175" t="s">
        <v>420</v>
      </c>
      <c r="B844" s="175" t="s">
        <v>2967</v>
      </c>
      <c r="C844" s="229">
        <v>669.9</v>
      </c>
    </row>
    <row r="845" spans="1:3" x14ac:dyDescent="0.25">
      <c r="A845" s="175" t="s">
        <v>408</v>
      </c>
      <c r="B845" s="175" t="s">
        <v>2968</v>
      </c>
      <c r="C845" s="229">
        <v>522.70000000000005</v>
      </c>
    </row>
    <row r="846" spans="1:3" x14ac:dyDescent="0.25">
      <c r="A846" s="175" t="s">
        <v>227</v>
      </c>
      <c r="B846" s="175" t="s">
        <v>2969</v>
      </c>
      <c r="C846" s="229">
        <v>418</v>
      </c>
    </row>
    <row r="847" spans="1:3" x14ac:dyDescent="0.25">
      <c r="A847" s="175" t="s">
        <v>356</v>
      </c>
      <c r="B847" s="175" t="s">
        <v>2970</v>
      </c>
      <c r="C847" s="229">
        <v>1255</v>
      </c>
    </row>
    <row r="848" spans="1:3" x14ac:dyDescent="0.25">
      <c r="A848" s="175" t="s">
        <v>340</v>
      </c>
      <c r="B848" s="175" t="s">
        <v>2971</v>
      </c>
      <c r="C848" s="229">
        <v>1671.5</v>
      </c>
    </row>
    <row r="849" spans="1:3" x14ac:dyDescent="0.25">
      <c r="A849" s="175" t="s">
        <v>359</v>
      </c>
      <c r="B849" s="175" t="s">
        <v>2972</v>
      </c>
      <c r="C849" s="229">
        <v>1044.8</v>
      </c>
    </row>
    <row r="850" spans="1:3" x14ac:dyDescent="0.25">
      <c r="A850" s="175" t="s">
        <v>400</v>
      </c>
      <c r="B850" s="175" t="s">
        <v>2973</v>
      </c>
      <c r="C850" s="229">
        <v>313.39999999999998</v>
      </c>
    </row>
    <row r="851" spans="1:3" x14ac:dyDescent="0.25">
      <c r="A851" s="175" t="s">
        <v>118</v>
      </c>
      <c r="B851" s="175" t="s">
        <v>2974</v>
      </c>
      <c r="C851" s="229">
        <v>261</v>
      </c>
    </row>
    <row r="852" spans="1:3" x14ac:dyDescent="0.25">
      <c r="A852" s="175" t="s">
        <v>348</v>
      </c>
      <c r="B852" s="175" t="s">
        <v>2975</v>
      </c>
      <c r="C852" s="229">
        <v>731</v>
      </c>
    </row>
    <row r="853" spans="1:3" x14ac:dyDescent="0.25">
      <c r="A853" s="175" t="s">
        <v>378</v>
      </c>
      <c r="B853" s="175" t="s">
        <v>2976</v>
      </c>
      <c r="C853" s="229">
        <v>1044.8</v>
      </c>
    </row>
    <row r="854" spans="1:3" x14ac:dyDescent="0.25">
      <c r="A854" s="175" t="s">
        <v>421</v>
      </c>
      <c r="B854" s="175" t="s">
        <v>2977</v>
      </c>
      <c r="C854" s="229">
        <v>627.29999999999995</v>
      </c>
    </row>
    <row r="855" spans="1:3" x14ac:dyDescent="0.25">
      <c r="A855" s="175" t="s">
        <v>409</v>
      </c>
      <c r="B855" s="175" t="s">
        <v>2978</v>
      </c>
      <c r="C855" s="229">
        <v>489</v>
      </c>
    </row>
    <row r="856" spans="1:3" x14ac:dyDescent="0.25">
      <c r="A856" s="175" t="s">
        <v>228</v>
      </c>
      <c r="B856" s="175" t="s">
        <v>2979</v>
      </c>
      <c r="C856" s="229">
        <v>391</v>
      </c>
    </row>
    <row r="857" spans="1:3" x14ac:dyDescent="0.25">
      <c r="A857" s="175" t="s">
        <v>414</v>
      </c>
      <c r="B857" s="175" t="s">
        <v>2980</v>
      </c>
      <c r="C857" s="229">
        <v>1173.5999999999999</v>
      </c>
    </row>
    <row r="858" spans="1:3" x14ac:dyDescent="0.25">
      <c r="A858" s="175" t="s">
        <v>341</v>
      </c>
      <c r="B858" s="175" t="s">
        <v>2981</v>
      </c>
      <c r="C858" s="229">
        <v>1563.4</v>
      </c>
    </row>
    <row r="859" spans="1:3" x14ac:dyDescent="0.25">
      <c r="A859" s="175" t="s">
        <v>360</v>
      </c>
      <c r="B859" s="175" t="s">
        <v>2982</v>
      </c>
      <c r="C859" s="229">
        <v>978</v>
      </c>
    </row>
    <row r="860" spans="1:3" x14ac:dyDescent="0.25">
      <c r="A860" s="175" t="s">
        <v>401</v>
      </c>
      <c r="B860" s="175" t="s">
        <v>2983</v>
      </c>
      <c r="C860" s="229">
        <v>293</v>
      </c>
    </row>
    <row r="861" spans="1:3" x14ac:dyDescent="0.25">
      <c r="A861" s="175" t="s">
        <v>119</v>
      </c>
      <c r="B861" s="175" t="s">
        <v>2984</v>
      </c>
      <c r="C861" s="229">
        <v>244.4</v>
      </c>
    </row>
    <row r="862" spans="1:3" x14ac:dyDescent="0.25">
      <c r="A862" s="175" t="s">
        <v>349</v>
      </c>
      <c r="B862" s="175" t="s">
        <v>2985</v>
      </c>
      <c r="C862" s="229">
        <v>683.7</v>
      </c>
    </row>
    <row r="863" spans="1:3" x14ac:dyDescent="0.25">
      <c r="A863" s="175" t="s">
        <v>379</v>
      </c>
      <c r="B863" s="175" t="s">
        <v>2986</v>
      </c>
      <c r="C863" s="229">
        <v>978</v>
      </c>
    </row>
    <row r="864" spans="1:3" x14ac:dyDescent="0.25">
      <c r="A864" s="175" t="s">
        <v>422</v>
      </c>
      <c r="B864" s="175" t="s">
        <v>2987</v>
      </c>
      <c r="C864" s="229">
        <v>585.9</v>
      </c>
    </row>
    <row r="865" spans="1:3" x14ac:dyDescent="0.25">
      <c r="A865" s="175" t="s">
        <v>357</v>
      </c>
      <c r="B865" s="175" t="s">
        <v>2988</v>
      </c>
      <c r="C865" s="229">
        <v>477</v>
      </c>
    </row>
    <row r="866" spans="1:3" x14ac:dyDescent="0.25">
      <c r="A866" s="175" t="s">
        <v>229</v>
      </c>
      <c r="B866" s="175" t="s">
        <v>2989</v>
      </c>
      <c r="C866" s="229">
        <v>382</v>
      </c>
    </row>
    <row r="867" spans="1:3" x14ac:dyDescent="0.25">
      <c r="A867" s="175" t="s">
        <v>415</v>
      </c>
      <c r="B867" s="175" t="s">
        <v>2990</v>
      </c>
      <c r="C867" s="229">
        <v>1144.8</v>
      </c>
    </row>
    <row r="868" spans="1:3" x14ac:dyDescent="0.25">
      <c r="A868" s="175" t="s">
        <v>342</v>
      </c>
      <c r="B868" s="175" t="s">
        <v>2991</v>
      </c>
      <c r="C868" s="229">
        <v>1527.8</v>
      </c>
    </row>
    <row r="869" spans="1:3" x14ac:dyDescent="0.25">
      <c r="A869" s="175" t="s">
        <v>361</v>
      </c>
      <c r="B869" s="175" t="s">
        <v>2992</v>
      </c>
      <c r="C869" s="229">
        <v>955</v>
      </c>
    </row>
    <row r="870" spans="1:3" x14ac:dyDescent="0.25">
      <c r="A870" s="175" t="s">
        <v>402</v>
      </c>
      <c r="B870" s="175" t="s">
        <v>2993</v>
      </c>
      <c r="C870" s="229">
        <v>286</v>
      </c>
    </row>
    <row r="871" spans="1:3" x14ac:dyDescent="0.25">
      <c r="A871" s="175" t="s">
        <v>120</v>
      </c>
      <c r="B871" s="175" t="s">
        <v>2994</v>
      </c>
      <c r="C871" s="229">
        <v>238.6</v>
      </c>
    </row>
    <row r="872" spans="1:3" x14ac:dyDescent="0.25">
      <c r="A872" s="175" t="s">
        <v>350</v>
      </c>
      <c r="B872" s="175" t="s">
        <v>2995</v>
      </c>
      <c r="C872" s="229">
        <v>668</v>
      </c>
    </row>
    <row r="873" spans="1:3" x14ac:dyDescent="0.25">
      <c r="A873" s="175" t="s">
        <v>380</v>
      </c>
      <c r="B873" s="175" t="s">
        <v>2996</v>
      </c>
      <c r="C873" s="229">
        <v>955</v>
      </c>
    </row>
    <row r="874" spans="1:3" x14ac:dyDescent="0.25">
      <c r="A874" s="175" t="s">
        <v>423</v>
      </c>
      <c r="B874" s="175" t="s">
        <v>2997</v>
      </c>
      <c r="C874" s="229">
        <v>573.29999999999995</v>
      </c>
    </row>
    <row r="875" spans="1:3" x14ac:dyDescent="0.25">
      <c r="A875" s="175" t="s">
        <v>2093</v>
      </c>
      <c r="B875" s="175" t="s">
        <v>2998</v>
      </c>
      <c r="C875" s="229">
        <v>8197</v>
      </c>
    </row>
    <row r="876" spans="1:3" x14ac:dyDescent="0.25">
      <c r="A876" s="175" t="s">
        <v>2094</v>
      </c>
      <c r="B876" s="175" t="s">
        <v>2999</v>
      </c>
      <c r="C876" s="229">
        <v>10928</v>
      </c>
    </row>
    <row r="877" spans="1:3" x14ac:dyDescent="0.25">
      <c r="A877" s="175" t="s">
        <v>2095</v>
      </c>
      <c r="B877" s="175" t="s">
        <v>3000</v>
      </c>
      <c r="C877" s="229">
        <v>6830</v>
      </c>
    </row>
    <row r="878" spans="1:3" x14ac:dyDescent="0.25">
      <c r="A878" s="175" t="s">
        <v>2096</v>
      </c>
      <c r="B878" s="175" t="s">
        <v>3001</v>
      </c>
      <c r="C878" s="229">
        <v>4781</v>
      </c>
    </row>
    <row r="879" spans="1:3" x14ac:dyDescent="0.25">
      <c r="A879" s="175" t="s">
        <v>2097</v>
      </c>
      <c r="B879" s="175" t="s">
        <v>3002</v>
      </c>
      <c r="C879" s="229">
        <v>6830</v>
      </c>
    </row>
    <row r="880" spans="1:3" x14ac:dyDescent="0.25">
      <c r="A880" s="175" t="s">
        <v>2098</v>
      </c>
      <c r="B880" s="175" t="s">
        <v>3003</v>
      </c>
      <c r="C880" s="229">
        <v>4099</v>
      </c>
    </row>
    <row r="881" spans="1:3" x14ac:dyDescent="0.25">
      <c r="A881" s="175" t="s">
        <v>2099</v>
      </c>
      <c r="B881" s="175" t="s">
        <v>3004</v>
      </c>
      <c r="C881" s="229">
        <v>7924</v>
      </c>
    </row>
    <row r="882" spans="1:3" x14ac:dyDescent="0.25">
      <c r="A882" s="175" t="s">
        <v>2100</v>
      </c>
      <c r="B882" s="175" t="s">
        <v>3005</v>
      </c>
      <c r="C882" s="229">
        <v>10565</v>
      </c>
    </row>
    <row r="883" spans="1:3" x14ac:dyDescent="0.25">
      <c r="A883" s="175" t="s">
        <v>2101</v>
      </c>
      <c r="B883" s="175" t="s">
        <v>3006</v>
      </c>
      <c r="C883" s="229">
        <v>6603</v>
      </c>
    </row>
    <row r="884" spans="1:3" x14ac:dyDescent="0.25">
      <c r="A884" s="175" t="s">
        <v>2102</v>
      </c>
      <c r="B884" s="175" t="s">
        <v>3007</v>
      </c>
      <c r="C884" s="229">
        <v>4623</v>
      </c>
    </row>
    <row r="885" spans="1:3" x14ac:dyDescent="0.25">
      <c r="A885" s="175" t="s">
        <v>2103</v>
      </c>
      <c r="B885" s="175" t="s">
        <v>3008</v>
      </c>
      <c r="C885" s="229">
        <v>6603</v>
      </c>
    </row>
    <row r="886" spans="1:3" x14ac:dyDescent="0.25">
      <c r="A886" s="175" t="s">
        <v>2104</v>
      </c>
      <c r="B886" s="175" t="s">
        <v>3009</v>
      </c>
      <c r="C886" s="229">
        <v>3962</v>
      </c>
    </row>
    <row r="887" spans="1:3" x14ac:dyDescent="0.25">
      <c r="A887" s="175" t="s">
        <v>2105</v>
      </c>
      <c r="B887" s="175" t="s">
        <v>3010</v>
      </c>
      <c r="C887" s="229">
        <v>7423</v>
      </c>
    </row>
    <row r="888" spans="1:3" x14ac:dyDescent="0.25">
      <c r="A888" s="175" t="s">
        <v>2106</v>
      </c>
      <c r="B888" s="175" t="s">
        <v>3011</v>
      </c>
      <c r="C888" s="229">
        <v>9897</v>
      </c>
    </row>
    <row r="889" spans="1:3" x14ac:dyDescent="0.25">
      <c r="A889" s="175" t="s">
        <v>2107</v>
      </c>
      <c r="B889" s="175" t="s">
        <v>3012</v>
      </c>
      <c r="C889" s="229">
        <v>6185</v>
      </c>
    </row>
    <row r="890" spans="1:3" x14ac:dyDescent="0.25">
      <c r="A890" s="175" t="s">
        <v>2108</v>
      </c>
      <c r="B890" s="175" t="s">
        <v>3013</v>
      </c>
      <c r="C890" s="229">
        <v>4330</v>
      </c>
    </row>
    <row r="891" spans="1:3" x14ac:dyDescent="0.25">
      <c r="A891" s="175" t="s">
        <v>2109</v>
      </c>
      <c r="B891" s="175" t="s">
        <v>3014</v>
      </c>
      <c r="C891" s="229">
        <v>6185</v>
      </c>
    </row>
    <row r="892" spans="1:3" x14ac:dyDescent="0.25">
      <c r="A892" s="175" t="s">
        <v>2110</v>
      </c>
      <c r="B892" s="175" t="s">
        <v>3015</v>
      </c>
      <c r="C892" s="229">
        <v>3711</v>
      </c>
    </row>
    <row r="893" spans="1:3" x14ac:dyDescent="0.25">
      <c r="A893" s="175" t="s">
        <v>2111</v>
      </c>
      <c r="B893" s="175" t="s">
        <v>3016</v>
      </c>
      <c r="C893" s="229">
        <v>6951</v>
      </c>
    </row>
    <row r="894" spans="1:3" x14ac:dyDescent="0.25">
      <c r="A894" s="175" t="s">
        <v>2112</v>
      </c>
      <c r="B894" s="175" t="s">
        <v>3017</v>
      </c>
      <c r="C894" s="229">
        <v>9266</v>
      </c>
    </row>
    <row r="895" spans="1:3" x14ac:dyDescent="0.25">
      <c r="A895" s="175" t="s">
        <v>2113</v>
      </c>
      <c r="B895" s="175" t="s">
        <v>3018</v>
      </c>
      <c r="C895" s="229">
        <v>5791</v>
      </c>
    </row>
    <row r="896" spans="1:3" x14ac:dyDescent="0.25">
      <c r="A896" s="175" t="s">
        <v>2114</v>
      </c>
      <c r="B896" s="175" t="s">
        <v>3019</v>
      </c>
      <c r="C896" s="229">
        <v>4054</v>
      </c>
    </row>
    <row r="897" spans="1:3" x14ac:dyDescent="0.25">
      <c r="A897" s="175" t="s">
        <v>2115</v>
      </c>
      <c r="B897" s="175" t="s">
        <v>3020</v>
      </c>
      <c r="C897" s="229">
        <v>5791</v>
      </c>
    </row>
    <row r="898" spans="1:3" x14ac:dyDescent="0.25">
      <c r="A898" s="175" t="s">
        <v>2116</v>
      </c>
      <c r="B898" s="175" t="s">
        <v>3021</v>
      </c>
      <c r="C898" s="229">
        <v>3475</v>
      </c>
    </row>
    <row r="899" spans="1:3" x14ac:dyDescent="0.25">
      <c r="A899" s="175" t="s">
        <v>2117</v>
      </c>
      <c r="B899" s="175" t="s">
        <v>3022</v>
      </c>
      <c r="C899" s="229">
        <v>6707</v>
      </c>
    </row>
    <row r="900" spans="1:3" x14ac:dyDescent="0.25">
      <c r="A900" s="175" t="s">
        <v>2118</v>
      </c>
      <c r="B900" s="175" t="s">
        <v>3023</v>
      </c>
      <c r="C900" s="229">
        <v>8941</v>
      </c>
    </row>
    <row r="901" spans="1:3" x14ac:dyDescent="0.25">
      <c r="A901" s="175" t="s">
        <v>2119</v>
      </c>
      <c r="B901" s="175" t="s">
        <v>3024</v>
      </c>
      <c r="C901" s="229">
        <v>5589</v>
      </c>
    </row>
    <row r="902" spans="1:3" x14ac:dyDescent="0.25">
      <c r="A902" s="175" t="s">
        <v>2120</v>
      </c>
      <c r="B902" s="175" t="s">
        <v>3025</v>
      </c>
      <c r="C902" s="229">
        <v>3911</v>
      </c>
    </row>
    <row r="903" spans="1:3" x14ac:dyDescent="0.25">
      <c r="A903" s="175" t="s">
        <v>2121</v>
      </c>
      <c r="B903" s="175" t="s">
        <v>3026</v>
      </c>
      <c r="C903" s="229">
        <v>5589</v>
      </c>
    </row>
    <row r="904" spans="1:3" x14ac:dyDescent="0.25">
      <c r="A904" s="175" t="s">
        <v>2122</v>
      </c>
      <c r="B904" s="175" t="s">
        <v>3027</v>
      </c>
      <c r="C904" s="229">
        <v>3352</v>
      </c>
    </row>
    <row r="905" spans="1:3" x14ac:dyDescent="0.25">
      <c r="A905" s="175" t="s">
        <v>2123</v>
      </c>
      <c r="B905" s="175" t="s">
        <v>3028</v>
      </c>
      <c r="C905" s="229">
        <v>6315</v>
      </c>
    </row>
    <row r="906" spans="1:3" x14ac:dyDescent="0.25">
      <c r="A906" s="175" t="s">
        <v>2124</v>
      </c>
      <c r="B906" s="175" t="s">
        <v>3029</v>
      </c>
      <c r="C906" s="229">
        <v>8421</v>
      </c>
    </row>
    <row r="907" spans="1:3" x14ac:dyDescent="0.25">
      <c r="A907" s="175" t="s">
        <v>2125</v>
      </c>
      <c r="B907" s="175" t="s">
        <v>3030</v>
      </c>
      <c r="C907" s="229">
        <v>5262</v>
      </c>
    </row>
    <row r="908" spans="1:3" x14ac:dyDescent="0.25">
      <c r="A908" s="175" t="s">
        <v>2126</v>
      </c>
      <c r="B908" s="175" t="s">
        <v>3031</v>
      </c>
      <c r="C908" s="229">
        <v>3683</v>
      </c>
    </row>
    <row r="909" spans="1:3" x14ac:dyDescent="0.25">
      <c r="A909" s="175" t="s">
        <v>2127</v>
      </c>
      <c r="B909" s="175" t="s">
        <v>3032</v>
      </c>
      <c r="C909" s="229">
        <v>5262</v>
      </c>
    </row>
    <row r="910" spans="1:3" x14ac:dyDescent="0.25">
      <c r="A910" s="175" t="s">
        <v>2128</v>
      </c>
      <c r="B910" s="175" t="s">
        <v>3033</v>
      </c>
      <c r="C910" s="229">
        <v>3158</v>
      </c>
    </row>
    <row r="911" spans="1:3" x14ac:dyDescent="0.25">
      <c r="A911" s="175" t="s">
        <v>2129</v>
      </c>
      <c r="B911" s="175" t="s">
        <v>3034</v>
      </c>
      <c r="C911" s="229">
        <v>5842</v>
      </c>
    </row>
    <row r="912" spans="1:3" x14ac:dyDescent="0.25">
      <c r="A912" s="175" t="s">
        <v>2130</v>
      </c>
      <c r="B912" s="175" t="s">
        <v>3035</v>
      </c>
      <c r="C912" s="229">
        <v>7790</v>
      </c>
    </row>
    <row r="913" spans="1:3" x14ac:dyDescent="0.25">
      <c r="A913" s="175" t="s">
        <v>2131</v>
      </c>
      <c r="B913" s="175" t="s">
        <v>3036</v>
      </c>
      <c r="C913" s="229">
        <v>4869</v>
      </c>
    </row>
    <row r="914" spans="1:3" x14ac:dyDescent="0.25">
      <c r="A914" s="175" t="s">
        <v>2132</v>
      </c>
      <c r="B914" s="175" t="s">
        <v>3037</v>
      </c>
      <c r="C914" s="229">
        <v>3409</v>
      </c>
    </row>
    <row r="915" spans="1:3" x14ac:dyDescent="0.25">
      <c r="A915" s="175" t="s">
        <v>2133</v>
      </c>
      <c r="B915" s="175" t="s">
        <v>3038</v>
      </c>
      <c r="C915" s="229">
        <v>4869</v>
      </c>
    </row>
    <row r="916" spans="1:3" x14ac:dyDescent="0.25">
      <c r="A916" s="175" t="s">
        <v>2134</v>
      </c>
      <c r="B916" s="175" t="s">
        <v>3039</v>
      </c>
      <c r="C916" s="229">
        <v>2921</v>
      </c>
    </row>
    <row r="917" spans="1:3" x14ac:dyDescent="0.25">
      <c r="A917" s="175" t="s">
        <v>2135</v>
      </c>
      <c r="B917" s="175" t="s">
        <v>3040</v>
      </c>
      <c r="C917" s="229">
        <v>5630</v>
      </c>
    </row>
    <row r="918" spans="1:3" x14ac:dyDescent="0.25">
      <c r="A918" s="175" t="s">
        <v>2136</v>
      </c>
      <c r="B918" s="175" t="s">
        <v>3041</v>
      </c>
      <c r="C918" s="229">
        <v>7505</v>
      </c>
    </row>
    <row r="919" spans="1:3" x14ac:dyDescent="0.25">
      <c r="A919" s="175" t="s">
        <v>2137</v>
      </c>
      <c r="B919" s="175" t="s">
        <v>3042</v>
      </c>
      <c r="C919" s="229">
        <v>4691</v>
      </c>
    </row>
    <row r="920" spans="1:3" x14ac:dyDescent="0.25">
      <c r="A920" s="175" t="s">
        <v>2138</v>
      </c>
      <c r="B920" s="175" t="s">
        <v>3043</v>
      </c>
      <c r="C920" s="229">
        <v>3283</v>
      </c>
    </row>
    <row r="921" spans="1:3" x14ac:dyDescent="0.25">
      <c r="A921" s="175" t="s">
        <v>2139</v>
      </c>
      <c r="B921" s="175" t="s">
        <v>3044</v>
      </c>
      <c r="C921" s="229">
        <v>4691</v>
      </c>
    </row>
    <row r="922" spans="1:3" x14ac:dyDescent="0.25">
      <c r="A922" s="175" t="s">
        <v>2140</v>
      </c>
      <c r="B922" s="175" t="s">
        <v>3045</v>
      </c>
      <c r="C922" s="229">
        <v>2814</v>
      </c>
    </row>
    <row r="923" spans="1:3" x14ac:dyDescent="0.25">
      <c r="A923" s="175" t="s">
        <v>4531</v>
      </c>
      <c r="B923" s="175" t="s">
        <v>4541</v>
      </c>
      <c r="C923" s="229">
        <v>11403</v>
      </c>
    </row>
    <row r="924" spans="1:3" x14ac:dyDescent="0.25">
      <c r="A924" s="175" t="s">
        <v>4532</v>
      </c>
      <c r="B924" s="175" t="s">
        <v>4542</v>
      </c>
      <c r="C924" s="229">
        <v>6841</v>
      </c>
    </row>
    <row r="925" spans="1:3" x14ac:dyDescent="0.25">
      <c r="A925" s="175" t="s">
        <v>4533</v>
      </c>
      <c r="B925" s="175" t="s">
        <v>4543</v>
      </c>
      <c r="C925" s="229">
        <v>11027</v>
      </c>
    </row>
    <row r="926" spans="1:3" x14ac:dyDescent="0.25">
      <c r="A926" s="175" t="s">
        <v>4534</v>
      </c>
      <c r="B926" s="175" t="s">
        <v>4544</v>
      </c>
      <c r="C926" s="229">
        <v>6616</v>
      </c>
    </row>
    <row r="927" spans="1:3" x14ac:dyDescent="0.25">
      <c r="A927" s="175" t="s">
        <v>4535</v>
      </c>
      <c r="B927" s="175" t="s">
        <v>4545</v>
      </c>
      <c r="C927" s="229">
        <v>10859</v>
      </c>
    </row>
    <row r="928" spans="1:3" x14ac:dyDescent="0.25">
      <c r="A928" s="175" t="s">
        <v>4536</v>
      </c>
      <c r="B928" s="175" t="s">
        <v>4546</v>
      </c>
      <c r="C928" s="229">
        <v>6516</v>
      </c>
    </row>
    <row r="929" spans="1:3" x14ac:dyDescent="0.25">
      <c r="A929" s="175" t="s">
        <v>2141</v>
      </c>
      <c r="B929" s="175" t="s">
        <v>3046</v>
      </c>
      <c r="C929" s="229">
        <v>20952</v>
      </c>
    </row>
    <row r="930" spans="1:3" x14ac:dyDescent="0.25">
      <c r="A930" s="175" t="s">
        <v>2142</v>
      </c>
      <c r="B930" s="175" t="s">
        <v>3047</v>
      </c>
      <c r="C930" s="229">
        <v>27935</v>
      </c>
    </row>
    <row r="931" spans="1:3" x14ac:dyDescent="0.25">
      <c r="A931" s="175" t="s">
        <v>2143</v>
      </c>
      <c r="B931" s="175" t="s">
        <v>3048</v>
      </c>
      <c r="C931" s="229">
        <v>17459</v>
      </c>
    </row>
    <row r="932" spans="1:3" x14ac:dyDescent="0.25">
      <c r="A932" s="175" t="s">
        <v>2144</v>
      </c>
      <c r="B932" s="175" t="s">
        <v>3049</v>
      </c>
      <c r="C932" s="229">
        <v>12221</v>
      </c>
    </row>
    <row r="933" spans="1:3" x14ac:dyDescent="0.25">
      <c r="A933" s="175" t="s">
        <v>2145</v>
      </c>
      <c r="B933" s="175" t="s">
        <v>3050</v>
      </c>
      <c r="C933" s="229">
        <v>17459</v>
      </c>
    </row>
    <row r="934" spans="1:3" x14ac:dyDescent="0.25">
      <c r="A934" s="175" t="s">
        <v>2146</v>
      </c>
      <c r="B934" s="175" t="s">
        <v>3051</v>
      </c>
      <c r="C934" s="229">
        <v>10475</v>
      </c>
    </row>
    <row r="935" spans="1:3" x14ac:dyDescent="0.25">
      <c r="A935" s="49" t="s">
        <v>2008</v>
      </c>
      <c r="B935" s="175" t="s">
        <v>3052</v>
      </c>
      <c r="C935" s="230">
        <v>2670</v>
      </c>
    </row>
    <row r="936" spans="1:3" x14ac:dyDescent="0.25">
      <c r="A936" s="49" t="s">
        <v>2009</v>
      </c>
      <c r="B936" s="175" t="s">
        <v>3053</v>
      </c>
      <c r="C936" s="230">
        <v>3560</v>
      </c>
    </row>
    <row r="937" spans="1:3" x14ac:dyDescent="0.25">
      <c r="A937" s="49" t="s">
        <v>2010</v>
      </c>
      <c r="B937" s="175" t="s">
        <v>3054</v>
      </c>
      <c r="C937" s="230">
        <v>2225</v>
      </c>
    </row>
    <row r="938" spans="1:3" x14ac:dyDescent="0.25">
      <c r="A938" s="49" t="s">
        <v>1844</v>
      </c>
      <c r="B938" s="175" t="s">
        <v>3055</v>
      </c>
      <c r="C938" s="230">
        <v>1557</v>
      </c>
    </row>
    <row r="939" spans="1:3" x14ac:dyDescent="0.25">
      <c r="A939" s="49" t="s">
        <v>1845</v>
      </c>
      <c r="B939" s="175" t="s">
        <v>3056</v>
      </c>
      <c r="C939" s="230">
        <v>2225</v>
      </c>
    </row>
    <row r="940" spans="1:3" x14ac:dyDescent="0.25">
      <c r="A940" s="49" t="s">
        <v>1846</v>
      </c>
      <c r="B940" s="175" t="s">
        <v>3057</v>
      </c>
      <c r="C940" s="230">
        <v>1335</v>
      </c>
    </row>
    <row r="941" spans="1:3" x14ac:dyDescent="0.25">
      <c r="A941" s="49" t="s">
        <v>2011</v>
      </c>
      <c r="B941" s="175" t="s">
        <v>3058</v>
      </c>
      <c r="C941" s="230">
        <v>2193</v>
      </c>
    </row>
    <row r="942" spans="1:3" x14ac:dyDescent="0.25">
      <c r="A942" s="49" t="s">
        <v>2012</v>
      </c>
      <c r="B942" s="175" t="s">
        <v>3059</v>
      </c>
      <c r="C942" s="230">
        <v>2923</v>
      </c>
    </row>
    <row r="943" spans="1:3" x14ac:dyDescent="0.25">
      <c r="A943" s="49" t="s">
        <v>2013</v>
      </c>
      <c r="B943" s="175" t="s">
        <v>3060</v>
      </c>
      <c r="C943" s="230">
        <v>1827</v>
      </c>
    </row>
    <row r="944" spans="1:3" x14ac:dyDescent="0.25">
      <c r="A944" s="49" t="s">
        <v>1847</v>
      </c>
      <c r="B944" s="175" t="s">
        <v>3061</v>
      </c>
      <c r="C944" s="230">
        <v>1279</v>
      </c>
    </row>
    <row r="945" spans="1:3" x14ac:dyDescent="0.25">
      <c r="A945" s="49" t="s">
        <v>1848</v>
      </c>
      <c r="B945" s="175" t="s">
        <v>3062</v>
      </c>
      <c r="C945" s="230">
        <v>1827</v>
      </c>
    </row>
    <row r="946" spans="1:3" x14ac:dyDescent="0.25">
      <c r="A946" s="49" t="s">
        <v>1849</v>
      </c>
      <c r="B946" s="175" t="s">
        <v>3063</v>
      </c>
      <c r="C946" s="230">
        <v>1096</v>
      </c>
    </row>
    <row r="947" spans="1:3" x14ac:dyDescent="0.25">
      <c r="A947" s="49" t="s">
        <v>2014</v>
      </c>
      <c r="B947" s="175" t="s">
        <v>3064</v>
      </c>
      <c r="C947" s="230">
        <v>2037</v>
      </c>
    </row>
    <row r="948" spans="1:3" x14ac:dyDescent="0.25">
      <c r="A948" s="49" t="s">
        <v>2015</v>
      </c>
      <c r="B948" s="175" t="s">
        <v>3065</v>
      </c>
      <c r="C948" s="230">
        <v>2715</v>
      </c>
    </row>
    <row r="949" spans="1:3" x14ac:dyDescent="0.25">
      <c r="A949" s="49" t="s">
        <v>2016</v>
      </c>
      <c r="B949" s="175" t="s">
        <v>3066</v>
      </c>
      <c r="C949" s="230">
        <v>1697</v>
      </c>
    </row>
    <row r="950" spans="1:3" x14ac:dyDescent="0.25">
      <c r="A950" s="49" t="s">
        <v>1850</v>
      </c>
      <c r="B950" s="175" t="s">
        <v>3067</v>
      </c>
      <c r="C950" s="230">
        <v>1188</v>
      </c>
    </row>
    <row r="951" spans="1:3" x14ac:dyDescent="0.25">
      <c r="A951" s="49" t="s">
        <v>1851</v>
      </c>
      <c r="B951" s="175" t="s">
        <v>3068</v>
      </c>
      <c r="C951" s="230">
        <v>1697</v>
      </c>
    </row>
    <row r="952" spans="1:3" x14ac:dyDescent="0.25">
      <c r="A952" s="49" t="s">
        <v>1852</v>
      </c>
      <c r="B952" s="175" t="s">
        <v>3069</v>
      </c>
      <c r="C952" s="230">
        <v>1019</v>
      </c>
    </row>
    <row r="953" spans="1:3" x14ac:dyDescent="0.25">
      <c r="A953" s="49" t="s">
        <v>2017</v>
      </c>
      <c r="B953" s="175" t="s">
        <v>3070</v>
      </c>
      <c r="C953" s="230">
        <v>1969</v>
      </c>
    </row>
    <row r="954" spans="1:3" x14ac:dyDescent="0.25">
      <c r="A954" s="49" t="s">
        <v>2018</v>
      </c>
      <c r="B954" s="175" t="s">
        <v>3071</v>
      </c>
      <c r="C954" s="230">
        <v>2625</v>
      </c>
    </row>
    <row r="955" spans="1:3" x14ac:dyDescent="0.25">
      <c r="A955" s="49" t="s">
        <v>2019</v>
      </c>
      <c r="B955" s="175" t="s">
        <v>3072</v>
      </c>
      <c r="C955" s="230">
        <v>1641</v>
      </c>
    </row>
    <row r="956" spans="1:3" x14ac:dyDescent="0.25">
      <c r="A956" s="49" t="s">
        <v>1853</v>
      </c>
      <c r="B956" s="175" t="s">
        <v>3073</v>
      </c>
      <c r="C956" s="230">
        <v>1149</v>
      </c>
    </row>
    <row r="957" spans="1:3" x14ac:dyDescent="0.25">
      <c r="A957" s="49" t="s">
        <v>1854</v>
      </c>
      <c r="B957" s="175" t="s">
        <v>3074</v>
      </c>
      <c r="C957" s="230">
        <v>1641</v>
      </c>
    </row>
    <row r="958" spans="1:3" x14ac:dyDescent="0.25">
      <c r="A958" s="49" t="s">
        <v>1855</v>
      </c>
      <c r="B958" s="175" t="s">
        <v>3075</v>
      </c>
      <c r="C958" s="230">
        <v>984</v>
      </c>
    </row>
    <row r="959" spans="1:3" x14ac:dyDescent="0.25">
      <c r="A959" s="49" t="s">
        <v>2020</v>
      </c>
      <c r="B959" s="175" t="s">
        <v>3076</v>
      </c>
      <c r="C959" s="230">
        <v>49234</v>
      </c>
    </row>
    <row r="960" spans="1:3" x14ac:dyDescent="0.25">
      <c r="A960" s="49" t="s">
        <v>2021</v>
      </c>
      <c r="B960" s="175" t="s">
        <v>3077</v>
      </c>
      <c r="C960" s="230">
        <v>65644</v>
      </c>
    </row>
    <row r="961" spans="1:3" x14ac:dyDescent="0.25">
      <c r="A961" s="49" t="s">
        <v>2022</v>
      </c>
      <c r="B961" s="175" t="s">
        <v>3078</v>
      </c>
      <c r="C961" s="230">
        <v>28720</v>
      </c>
    </row>
    <row r="962" spans="1:3" x14ac:dyDescent="0.25">
      <c r="A962" s="49" t="s">
        <v>2023</v>
      </c>
      <c r="B962" s="175" t="s">
        <v>3079</v>
      </c>
      <c r="C962" s="230">
        <v>41027</v>
      </c>
    </row>
    <row r="963" spans="1:3" x14ac:dyDescent="0.25">
      <c r="A963" s="121" t="s">
        <v>1595</v>
      </c>
      <c r="B963" s="175" t="s">
        <v>3080</v>
      </c>
      <c r="C963" s="225">
        <v>201304</v>
      </c>
    </row>
    <row r="964" spans="1:3" x14ac:dyDescent="0.25">
      <c r="A964" s="121" t="s">
        <v>1596</v>
      </c>
      <c r="B964" s="175" t="s">
        <v>3081</v>
      </c>
      <c r="C964" s="225">
        <v>161044</v>
      </c>
    </row>
    <row r="965" spans="1:3" x14ac:dyDescent="0.25">
      <c r="A965" s="121" t="s">
        <v>1597</v>
      </c>
      <c r="B965" s="175" t="s">
        <v>3082</v>
      </c>
      <c r="C965" s="225">
        <v>483131</v>
      </c>
    </row>
    <row r="966" spans="1:3" x14ac:dyDescent="0.25">
      <c r="A966" s="121" t="s">
        <v>1598</v>
      </c>
      <c r="B966" s="175" t="s">
        <v>3083</v>
      </c>
      <c r="C966" s="225">
        <v>644175</v>
      </c>
    </row>
    <row r="967" spans="1:3" x14ac:dyDescent="0.25">
      <c r="A967" s="121" t="s">
        <v>1599</v>
      </c>
      <c r="B967" s="175" t="s">
        <v>3084</v>
      </c>
      <c r="C967" s="225">
        <v>402609</v>
      </c>
    </row>
    <row r="968" spans="1:3" x14ac:dyDescent="0.25">
      <c r="A968" s="121" t="s">
        <v>1600</v>
      </c>
      <c r="B968" s="175" t="s">
        <v>3085</v>
      </c>
      <c r="C968" s="225">
        <v>120782</v>
      </c>
    </row>
    <row r="969" spans="1:3" x14ac:dyDescent="0.25">
      <c r="A969" s="121" t="s">
        <v>1601</v>
      </c>
      <c r="B969" s="175" t="s">
        <v>3086</v>
      </c>
      <c r="C969" s="225">
        <v>100653</v>
      </c>
    </row>
    <row r="970" spans="1:3" x14ac:dyDescent="0.25">
      <c r="A970" s="121" t="s">
        <v>1602</v>
      </c>
      <c r="B970" s="175" t="s">
        <v>3087</v>
      </c>
      <c r="C970" s="225">
        <v>281826</v>
      </c>
    </row>
    <row r="971" spans="1:3" x14ac:dyDescent="0.25">
      <c r="A971" s="121" t="s">
        <v>1603</v>
      </c>
      <c r="B971" s="175" t="s">
        <v>3088</v>
      </c>
      <c r="C971" s="225">
        <v>402609</v>
      </c>
    </row>
    <row r="972" spans="1:3" x14ac:dyDescent="0.25">
      <c r="A972" s="121" t="s">
        <v>1604</v>
      </c>
      <c r="B972" s="175" t="s">
        <v>3089</v>
      </c>
      <c r="C972" s="225">
        <v>241566</v>
      </c>
    </row>
    <row r="973" spans="1:3" x14ac:dyDescent="0.25">
      <c r="A973" s="121" t="s">
        <v>1605</v>
      </c>
      <c r="B973" s="175" t="s">
        <v>3090</v>
      </c>
      <c r="C973" s="225">
        <v>201304</v>
      </c>
    </row>
    <row r="974" spans="1:3" x14ac:dyDescent="0.25">
      <c r="A974" s="121" t="s">
        <v>1606</v>
      </c>
      <c r="B974" s="175" t="s">
        <v>3091</v>
      </c>
      <c r="C974" s="225">
        <v>161044</v>
      </c>
    </row>
    <row r="975" spans="1:3" x14ac:dyDescent="0.25">
      <c r="A975" s="121" t="s">
        <v>1607</v>
      </c>
      <c r="B975" s="175" t="s">
        <v>3092</v>
      </c>
      <c r="C975" s="225">
        <v>483131</v>
      </c>
    </row>
    <row r="976" spans="1:3" x14ac:dyDescent="0.25">
      <c r="A976" s="121" t="s">
        <v>1608</v>
      </c>
      <c r="B976" s="175" t="s">
        <v>3093</v>
      </c>
      <c r="C976" s="225">
        <v>644175</v>
      </c>
    </row>
    <row r="977" spans="1:3" x14ac:dyDescent="0.25">
      <c r="A977" s="121" t="s">
        <v>1609</v>
      </c>
      <c r="B977" s="175" t="s">
        <v>3094</v>
      </c>
      <c r="C977" s="225">
        <v>402609</v>
      </c>
    </row>
    <row r="978" spans="1:3" x14ac:dyDescent="0.25">
      <c r="A978" s="121" t="s">
        <v>1610</v>
      </c>
      <c r="B978" s="175" t="s">
        <v>3095</v>
      </c>
      <c r="C978" s="225">
        <v>120782</v>
      </c>
    </row>
    <row r="979" spans="1:3" x14ac:dyDescent="0.25">
      <c r="A979" s="121" t="s">
        <v>1611</v>
      </c>
      <c r="B979" s="175" t="s">
        <v>3096</v>
      </c>
      <c r="C979" s="225">
        <v>100653</v>
      </c>
    </row>
    <row r="980" spans="1:3" x14ac:dyDescent="0.25">
      <c r="A980" s="121" t="s">
        <v>1612</v>
      </c>
      <c r="B980" s="175" t="s">
        <v>3097</v>
      </c>
      <c r="C980" s="225">
        <v>281826</v>
      </c>
    </row>
    <row r="981" spans="1:3" x14ac:dyDescent="0.25">
      <c r="A981" s="121" t="s">
        <v>1613</v>
      </c>
      <c r="B981" s="175" t="s">
        <v>3098</v>
      </c>
      <c r="C981" s="225">
        <v>402609</v>
      </c>
    </row>
    <row r="982" spans="1:3" x14ac:dyDescent="0.25">
      <c r="A982" s="121" t="s">
        <v>1614</v>
      </c>
      <c r="B982" s="175" t="s">
        <v>3099</v>
      </c>
      <c r="C982" s="225">
        <v>241566</v>
      </c>
    </row>
    <row r="983" spans="1:3" x14ac:dyDescent="0.25">
      <c r="A983" s="121" t="s">
        <v>1615</v>
      </c>
      <c r="B983" s="175" t="s">
        <v>3100</v>
      </c>
      <c r="C983" s="225">
        <v>201304</v>
      </c>
    </row>
    <row r="984" spans="1:3" x14ac:dyDescent="0.25">
      <c r="A984" s="121" t="s">
        <v>1616</v>
      </c>
      <c r="B984" s="175" t="s">
        <v>3101</v>
      </c>
      <c r="C984" s="225">
        <v>161044</v>
      </c>
    </row>
    <row r="985" spans="1:3" x14ac:dyDescent="0.25">
      <c r="A985" s="121" t="s">
        <v>1617</v>
      </c>
      <c r="B985" s="175" t="s">
        <v>3102</v>
      </c>
      <c r="C985" s="225">
        <v>483131</v>
      </c>
    </row>
    <row r="986" spans="1:3" x14ac:dyDescent="0.25">
      <c r="A986" s="121" t="s">
        <v>1618</v>
      </c>
      <c r="B986" s="175" t="s">
        <v>3103</v>
      </c>
      <c r="C986" s="225">
        <v>644175</v>
      </c>
    </row>
    <row r="987" spans="1:3" x14ac:dyDescent="0.25">
      <c r="A987" s="121" t="s">
        <v>1619</v>
      </c>
      <c r="B987" s="175" t="s">
        <v>3104</v>
      </c>
      <c r="C987" s="225">
        <v>402609</v>
      </c>
    </row>
    <row r="988" spans="1:3" x14ac:dyDescent="0.25">
      <c r="A988" s="121" t="s">
        <v>1620</v>
      </c>
      <c r="B988" s="175" t="s">
        <v>3105</v>
      </c>
      <c r="C988" s="225">
        <v>120782</v>
      </c>
    </row>
    <row r="989" spans="1:3" x14ac:dyDescent="0.25">
      <c r="A989" s="121" t="s">
        <v>1621</v>
      </c>
      <c r="B989" s="175" t="s">
        <v>3106</v>
      </c>
      <c r="C989" s="225">
        <v>100653</v>
      </c>
    </row>
    <row r="990" spans="1:3" x14ac:dyDescent="0.25">
      <c r="A990" s="121" t="s">
        <v>1622</v>
      </c>
      <c r="B990" s="175" t="s">
        <v>3107</v>
      </c>
      <c r="C990" s="225">
        <v>281826</v>
      </c>
    </row>
    <row r="991" spans="1:3" x14ac:dyDescent="0.25">
      <c r="A991" s="121" t="s">
        <v>1623</v>
      </c>
      <c r="B991" s="175" t="s">
        <v>3108</v>
      </c>
      <c r="C991" s="225">
        <v>402609</v>
      </c>
    </row>
    <row r="992" spans="1:3" x14ac:dyDescent="0.25">
      <c r="A992" s="121" t="s">
        <v>1624</v>
      </c>
      <c r="B992" s="175" t="s">
        <v>3109</v>
      </c>
      <c r="C992" s="225">
        <v>241566</v>
      </c>
    </row>
    <row r="993" spans="1:3" x14ac:dyDescent="0.25">
      <c r="A993" s="121" t="s">
        <v>1625</v>
      </c>
      <c r="B993" s="175" t="s">
        <v>3110</v>
      </c>
      <c r="C993" s="225">
        <v>201304</v>
      </c>
    </row>
    <row r="994" spans="1:3" x14ac:dyDescent="0.25">
      <c r="A994" s="121" t="s">
        <v>1626</v>
      </c>
      <c r="B994" s="175" t="s">
        <v>3111</v>
      </c>
      <c r="C994" s="225">
        <v>161044</v>
      </c>
    </row>
    <row r="995" spans="1:3" x14ac:dyDescent="0.25">
      <c r="A995" s="121" t="s">
        <v>1627</v>
      </c>
      <c r="B995" s="175" t="s">
        <v>3112</v>
      </c>
      <c r="C995" s="225">
        <v>483131</v>
      </c>
    </row>
    <row r="996" spans="1:3" x14ac:dyDescent="0.25">
      <c r="A996" s="121" t="s">
        <v>1628</v>
      </c>
      <c r="B996" s="175" t="s">
        <v>3113</v>
      </c>
      <c r="C996" s="225">
        <v>644175</v>
      </c>
    </row>
    <row r="997" spans="1:3" x14ac:dyDescent="0.25">
      <c r="A997" s="121" t="s">
        <v>1629</v>
      </c>
      <c r="B997" s="175" t="s">
        <v>3114</v>
      </c>
      <c r="C997" s="225">
        <v>402609</v>
      </c>
    </row>
    <row r="998" spans="1:3" x14ac:dyDescent="0.25">
      <c r="A998" s="121" t="s">
        <v>1630</v>
      </c>
      <c r="B998" s="175" t="s">
        <v>3115</v>
      </c>
      <c r="C998" s="225">
        <v>120782</v>
      </c>
    </row>
    <row r="999" spans="1:3" x14ac:dyDescent="0.25">
      <c r="A999" s="121" t="s">
        <v>1631</v>
      </c>
      <c r="B999" s="175" t="s">
        <v>3116</v>
      </c>
      <c r="C999" s="225">
        <v>100653</v>
      </c>
    </row>
    <row r="1000" spans="1:3" x14ac:dyDescent="0.25">
      <c r="A1000" s="121" t="s">
        <v>1632</v>
      </c>
      <c r="B1000" s="175" t="s">
        <v>3117</v>
      </c>
      <c r="C1000" s="225">
        <v>281826</v>
      </c>
    </row>
    <row r="1001" spans="1:3" x14ac:dyDescent="0.25">
      <c r="A1001" s="121" t="s">
        <v>1633</v>
      </c>
      <c r="B1001" s="175" t="s">
        <v>3118</v>
      </c>
      <c r="C1001" s="225">
        <v>402609</v>
      </c>
    </row>
    <row r="1002" spans="1:3" x14ac:dyDescent="0.25">
      <c r="A1002" s="121" t="s">
        <v>1634</v>
      </c>
      <c r="B1002" s="175" t="s">
        <v>3119</v>
      </c>
      <c r="C1002" s="225">
        <v>241566</v>
      </c>
    </row>
    <row r="1003" spans="1:3" x14ac:dyDescent="0.25">
      <c r="A1003" s="121" t="s">
        <v>1635</v>
      </c>
      <c r="B1003" s="175" t="s">
        <v>3120</v>
      </c>
      <c r="C1003" s="225">
        <v>201304</v>
      </c>
    </row>
    <row r="1004" spans="1:3" x14ac:dyDescent="0.25">
      <c r="A1004" s="121" t="s">
        <v>1636</v>
      </c>
      <c r="B1004" s="175" t="s">
        <v>3121</v>
      </c>
      <c r="C1004" s="225">
        <v>161044</v>
      </c>
    </row>
    <row r="1005" spans="1:3" x14ac:dyDescent="0.25">
      <c r="A1005" s="121" t="s">
        <v>1637</v>
      </c>
      <c r="B1005" s="175" t="s">
        <v>3122</v>
      </c>
      <c r="C1005" s="225">
        <v>483131</v>
      </c>
    </row>
    <row r="1006" spans="1:3" x14ac:dyDescent="0.25">
      <c r="A1006" s="121" t="s">
        <v>1638</v>
      </c>
      <c r="B1006" s="175" t="s">
        <v>3123</v>
      </c>
      <c r="C1006" s="225">
        <v>644175</v>
      </c>
    </row>
    <row r="1007" spans="1:3" x14ac:dyDescent="0.25">
      <c r="A1007" s="121" t="s">
        <v>1639</v>
      </c>
      <c r="B1007" s="175" t="s">
        <v>3124</v>
      </c>
      <c r="C1007" s="225">
        <v>402609</v>
      </c>
    </row>
    <row r="1008" spans="1:3" x14ac:dyDescent="0.25">
      <c r="A1008" s="121" t="s">
        <v>1640</v>
      </c>
      <c r="B1008" s="175" t="s">
        <v>3125</v>
      </c>
      <c r="C1008" s="225">
        <v>120782</v>
      </c>
    </row>
    <row r="1009" spans="1:3" x14ac:dyDescent="0.25">
      <c r="A1009" s="121" t="s">
        <v>1641</v>
      </c>
      <c r="B1009" s="175" t="s">
        <v>3126</v>
      </c>
      <c r="C1009" s="225">
        <v>100653</v>
      </c>
    </row>
    <row r="1010" spans="1:3" x14ac:dyDescent="0.25">
      <c r="A1010" s="121" t="s">
        <v>1642</v>
      </c>
      <c r="B1010" s="175" t="s">
        <v>3127</v>
      </c>
      <c r="C1010" s="225">
        <v>281826</v>
      </c>
    </row>
    <row r="1011" spans="1:3" x14ac:dyDescent="0.25">
      <c r="A1011" s="121" t="s">
        <v>1643</v>
      </c>
      <c r="B1011" s="175" t="s">
        <v>3128</v>
      </c>
      <c r="C1011" s="225">
        <v>402609</v>
      </c>
    </row>
    <row r="1012" spans="1:3" x14ac:dyDescent="0.25">
      <c r="A1012" s="121" t="s">
        <v>1644</v>
      </c>
      <c r="B1012" s="175" t="s">
        <v>3129</v>
      </c>
      <c r="C1012" s="225">
        <v>241566</v>
      </c>
    </row>
    <row r="1013" spans="1:3" x14ac:dyDescent="0.25">
      <c r="A1013" s="121" t="s">
        <v>1645</v>
      </c>
      <c r="B1013" s="175" t="s">
        <v>3130</v>
      </c>
      <c r="C1013" s="225">
        <v>172538</v>
      </c>
    </row>
    <row r="1014" spans="1:3" x14ac:dyDescent="0.25">
      <c r="A1014" s="121" t="s">
        <v>1646</v>
      </c>
      <c r="B1014" s="175" t="s">
        <v>3131</v>
      </c>
      <c r="C1014" s="225">
        <v>138031</v>
      </c>
    </row>
    <row r="1015" spans="1:3" x14ac:dyDescent="0.25">
      <c r="A1015" s="121" t="s">
        <v>1647</v>
      </c>
      <c r="B1015" s="175" t="s">
        <v>3132</v>
      </c>
      <c r="C1015" s="225">
        <v>414092</v>
      </c>
    </row>
    <row r="1016" spans="1:3" x14ac:dyDescent="0.25">
      <c r="A1016" s="121" t="s">
        <v>1648</v>
      </c>
      <c r="B1016" s="175" t="s">
        <v>3133</v>
      </c>
      <c r="C1016" s="225">
        <v>552122</v>
      </c>
    </row>
    <row r="1017" spans="1:3" x14ac:dyDescent="0.25">
      <c r="A1017" s="121" t="s">
        <v>1649</v>
      </c>
      <c r="B1017" s="175" t="s">
        <v>3134</v>
      </c>
      <c r="C1017" s="225">
        <v>345076</v>
      </c>
    </row>
    <row r="1018" spans="1:3" x14ac:dyDescent="0.25">
      <c r="A1018" s="121" t="s">
        <v>1650</v>
      </c>
      <c r="B1018" s="175" t="s">
        <v>3135</v>
      </c>
      <c r="C1018" s="225">
        <v>103523</v>
      </c>
    </row>
    <row r="1019" spans="1:3" x14ac:dyDescent="0.25">
      <c r="A1019" s="121" t="s">
        <v>1651</v>
      </c>
      <c r="B1019" s="175" t="s">
        <v>3136</v>
      </c>
      <c r="C1019" s="225">
        <v>86268</v>
      </c>
    </row>
    <row r="1020" spans="1:3" x14ac:dyDescent="0.25">
      <c r="A1020" s="121" t="s">
        <v>1652</v>
      </c>
      <c r="B1020" s="175" t="s">
        <v>3137</v>
      </c>
      <c r="C1020" s="225">
        <v>241554</v>
      </c>
    </row>
    <row r="1021" spans="1:3" x14ac:dyDescent="0.25">
      <c r="A1021" s="121" t="s">
        <v>1653</v>
      </c>
      <c r="B1021" s="175" t="s">
        <v>3138</v>
      </c>
      <c r="C1021" s="225">
        <v>345076</v>
      </c>
    </row>
    <row r="1022" spans="1:3" x14ac:dyDescent="0.25">
      <c r="A1022" s="121" t="s">
        <v>1654</v>
      </c>
      <c r="B1022" s="175" t="s">
        <v>3139</v>
      </c>
      <c r="C1022" s="225">
        <v>207046</v>
      </c>
    </row>
    <row r="1023" spans="1:3" x14ac:dyDescent="0.25">
      <c r="A1023" s="121" t="s">
        <v>1655</v>
      </c>
      <c r="B1023" s="175" t="s">
        <v>3140</v>
      </c>
      <c r="C1023" s="225">
        <v>172538</v>
      </c>
    </row>
    <row r="1024" spans="1:3" x14ac:dyDescent="0.25">
      <c r="A1024" s="121" t="s">
        <v>1656</v>
      </c>
      <c r="B1024" s="175" t="s">
        <v>3141</v>
      </c>
      <c r="C1024" s="225">
        <v>138031</v>
      </c>
    </row>
    <row r="1025" spans="1:3" x14ac:dyDescent="0.25">
      <c r="A1025" s="121" t="s">
        <v>1657</v>
      </c>
      <c r="B1025" s="175" t="s">
        <v>3142</v>
      </c>
      <c r="C1025" s="225">
        <v>414092</v>
      </c>
    </row>
    <row r="1026" spans="1:3" x14ac:dyDescent="0.25">
      <c r="A1026" s="121" t="s">
        <v>1658</v>
      </c>
      <c r="B1026" s="175" t="s">
        <v>3143</v>
      </c>
      <c r="C1026" s="225">
        <v>552122</v>
      </c>
    </row>
    <row r="1027" spans="1:3" x14ac:dyDescent="0.25">
      <c r="A1027" s="121" t="s">
        <v>1659</v>
      </c>
      <c r="B1027" s="175" t="s">
        <v>3144</v>
      </c>
      <c r="C1027" s="225">
        <v>345076</v>
      </c>
    </row>
    <row r="1028" spans="1:3" x14ac:dyDescent="0.25">
      <c r="A1028" s="121" t="s">
        <v>1660</v>
      </c>
      <c r="B1028" s="175" t="s">
        <v>3145</v>
      </c>
      <c r="C1028" s="225">
        <v>103523</v>
      </c>
    </row>
    <row r="1029" spans="1:3" x14ac:dyDescent="0.25">
      <c r="A1029" s="121" t="s">
        <v>1661</v>
      </c>
      <c r="B1029" s="175" t="s">
        <v>3146</v>
      </c>
      <c r="C1029" s="225">
        <v>86268</v>
      </c>
    </row>
    <row r="1030" spans="1:3" x14ac:dyDescent="0.25">
      <c r="A1030" s="121" t="s">
        <v>1662</v>
      </c>
      <c r="B1030" s="175" t="s">
        <v>3147</v>
      </c>
      <c r="C1030" s="225">
        <v>241554</v>
      </c>
    </row>
    <row r="1031" spans="1:3" x14ac:dyDescent="0.25">
      <c r="A1031" s="121" t="s">
        <v>1663</v>
      </c>
      <c r="B1031" s="175" t="s">
        <v>3148</v>
      </c>
      <c r="C1031" s="225">
        <v>345076</v>
      </c>
    </row>
    <row r="1032" spans="1:3" x14ac:dyDescent="0.25">
      <c r="A1032" s="121" t="s">
        <v>1664</v>
      </c>
      <c r="B1032" s="175" t="s">
        <v>3149</v>
      </c>
      <c r="C1032" s="225">
        <v>207046</v>
      </c>
    </row>
    <row r="1033" spans="1:3" x14ac:dyDescent="0.25">
      <c r="A1033" s="121" t="s">
        <v>1665</v>
      </c>
      <c r="B1033" s="175" t="s">
        <v>3150</v>
      </c>
      <c r="C1033" s="225">
        <v>172538</v>
      </c>
    </row>
    <row r="1034" spans="1:3" x14ac:dyDescent="0.25">
      <c r="A1034" s="121" t="s">
        <v>1666</v>
      </c>
      <c r="B1034" s="175" t="s">
        <v>3151</v>
      </c>
      <c r="C1034" s="225">
        <v>138031</v>
      </c>
    </row>
    <row r="1035" spans="1:3" x14ac:dyDescent="0.25">
      <c r="A1035" s="121" t="s">
        <v>1667</v>
      </c>
      <c r="B1035" s="175" t="s">
        <v>3152</v>
      </c>
      <c r="C1035" s="225">
        <v>414092</v>
      </c>
    </row>
    <row r="1036" spans="1:3" x14ac:dyDescent="0.25">
      <c r="A1036" s="121" t="s">
        <v>1668</v>
      </c>
      <c r="B1036" s="175" t="s">
        <v>3153</v>
      </c>
      <c r="C1036" s="225">
        <v>552122</v>
      </c>
    </row>
    <row r="1037" spans="1:3" x14ac:dyDescent="0.25">
      <c r="A1037" s="121" t="s">
        <v>1669</v>
      </c>
      <c r="B1037" s="175" t="s">
        <v>3154</v>
      </c>
      <c r="C1037" s="225">
        <v>345076</v>
      </c>
    </row>
    <row r="1038" spans="1:3" x14ac:dyDescent="0.25">
      <c r="A1038" s="121" t="s">
        <v>1670</v>
      </c>
      <c r="B1038" s="175" t="s">
        <v>3155</v>
      </c>
      <c r="C1038" s="225">
        <v>103523</v>
      </c>
    </row>
    <row r="1039" spans="1:3" x14ac:dyDescent="0.25">
      <c r="A1039" s="121" t="s">
        <v>1671</v>
      </c>
      <c r="B1039" s="175" t="s">
        <v>3156</v>
      </c>
      <c r="C1039" s="225">
        <v>86268</v>
      </c>
    </row>
    <row r="1040" spans="1:3" x14ac:dyDescent="0.25">
      <c r="A1040" s="121" t="s">
        <v>1672</v>
      </c>
      <c r="B1040" s="175" t="s">
        <v>3157</v>
      </c>
      <c r="C1040" s="225">
        <v>241554</v>
      </c>
    </row>
    <row r="1041" spans="1:3" x14ac:dyDescent="0.25">
      <c r="A1041" s="121" t="s">
        <v>1673</v>
      </c>
      <c r="B1041" s="175" t="s">
        <v>3158</v>
      </c>
      <c r="C1041" s="225">
        <v>345076</v>
      </c>
    </row>
    <row r="1042" spans="1:3" x14ac:dyDescent="0.25">
      <c r="A1042" s="121" t="s">
        <v>1674</v>
      </c>
      <c r="B1042" s="175" t="s">
        <v>3159</v>
      </c>
      <c r="C1042" s="225">
        <v>207046</v>
      </c>
    </row>
    <row r="1043" spans="1:3" x14ac:dyDescent="0.25">
      <c r="A1043" s="121" t="s">
        <v>1675</v>
      </c>
      <c r="B1043" s="175" t="s">
        <v>3160</v>
      </c>
      <c r="C1043" s="225">
        <v>172538</v>
      </c>
    </row>
    <row r="1044" spans="1:3" x14ac:dyDescent="0.25">
      <c r="A1044" s="121" t="s">
        <v>1676</v>
      </c>
      <c r="B1044" s="175" t="s">
        <v>3161</v>
      </c>
      <c r="C1044" s="225">
        <v>138031</v>
      </c>
    </row>
    <row r="1045" spans="1:3" x14ac:dyDescent="0.25">
      <c r="A1045" s="121" t="s">
        <v>1677</v>
      </c>
      <c r="B1045" s="175" t="s">
        <v>3162</v>
      </c>
      <c r="C1045" s="225">
        <v>414092</v>
      </c>
    </row>
    <row r="1046" spans="1:3" x14ac:dyDescent="0.25">
      <c r="A1046" s="121" t="s">
        <v>1678</v>
      </c>
      <c r="B1046" s="175" t="s">
        <v>3163</v>
      </c>
      <c r="C1046" s="225">
        <v>552122</v>
      </c>
    </row>
    <row r="1047" spans="1:3" x14ac:dyDescent="0.25">
      <c r="A1047" s="121" t="s">
        <v>1679</v>
      </c>
      <c r="B1047" s="175" t="s">
        <v>3164</v>
      </c>
      <c r="C1047" s="225">
        <v>345076</v>
      </c>
    </row>
    <row r="1048" spans="1:3" x14ac:dyDescent="0.25">
      <c r="A1048" s="121" t="s">
        <v>1680</v>
      </c>
      <c r="B1048" s="175" t="s">
        <v>3165</v>
      </c>
      <c r="C1048" s="225">
        <v>103523</v>
      </c>
    </row>
    <row r="1049" spans="1:3" x14ac:dyDescent="0.25">
      <c r="A1049" s="121" t="s">
        <v>1681</v>
      </c>
      <c r="B1049" s="175" t="s">
        <v>3166</v>
      </c>
      <c r="C1049" s="225">
        <v>86268</v>
      </c>
    </row>
    <row r="1050" spans="1:3" x14ac:dyDescent="0.25">
      <c r="A1050" s="121" t="s">
        <v>1682</v>
      </c>
      <c r="B1050" s="175" t="s">
        <v>3167</v>
      </c>
      <c r="C1050" s="225">
        <v>241554</v>
      </c>
    </row>
    <row r="1051" spans="1:3" x14ac:dyDescent="0.25">
      <c r="A1051" s="121" t="s">
        <v>1683</v>
      </c>
      <c r="B1051" s="175" t="s">
        <v>3168</v>
      </c>
      <c r="C1051" s="225">
        <v>345076</v>
      </c>
    </row>
    <row r="1052" spans="1:3" x14ac:dyDescent="0.25">
      <c r="A1052" s="121" t="s">
        <v>1684</v>
      </c>
      <c r="B1052" s="175" t="s">
        <v>3169</v>
      </c>
      <c r="C1052" s="225">
        <v>207046</v>
      </c>
    </row>
    <row r="1053" spans="1:3" x14ac:dyDescent="0.25">
      <c r="A1053" s="121" t="s">
        <v>1685</v>
      </c>
      <c r="B1053" s="175" t="s">
        <v>3170</v>
      </c>
      <c r="C1053" s="225">
        <v>172538</v>
      </c>
    </row>
    <row r="1054" spans="1:3" x14ac:dyDescent="0.25">
      <c r="A1054" s="121" t="s">
        <v>1686</v>
      </c>
      <c r="B1054" s="175" t="s">
        <v>3171</v>
      </c>
      <c r="C1054" s="225">
        <v>138031</v>
      </c>
    </row>
    <row r="1055" spans="1:3" x14ac:dyDescent="0.25">
      <c r="A1055" s="121" t="s">
        <v>1687</v>
      </c>
      <c r="B1055" s="175" t="s">
        <v>3172</v>
      </c>
      <c r="C1055" s="225">
        <v>414092</v>
      </c>
    </row>
    <row r="1056" spans="1:3" x14ac:dyDescent="0.25">
      <c r="A1056" s="121" t="s">
        <v>1688</v>
      </c>
      <c r="B1056" s="175" t="s">
        <v>3173</v>
      </c>
      <c r="C1056" s="225">
        <v>552122</v>
      </c>
    </row>
    <row r="1057" spans="1:3" x14ac:dyDescent="0.25">
      <c r="A1057" s="121" t="s">
        <v>1689</v>
      </c>
      <c r="B1057" s="175" t="s">
        <v>3174</v>
      </c>
      <c r="C1057" s="225">
        <v>345076</v>
      </c>
    </row>
    <row r="1058" spans="1:3" x14ac:dyDescent="0.25">
      <c r="A1058" s="121" t="s">
        <v>1690</v>
      </c>
      <c r="B1058" s="175" t="s">
        <v>3175</v>
      </c>
      <c r="C1058" s="225">
        <v>103523</v>
      </c>
    </row>
    <row r="1059" spans="1:3" x14ac:dyDescent="0.25">
      <c r="A1059" s="121" t="s">
        <v>1691</v>
      </c>
      <c r="B1059" s="175" t="s">
        <v>3176</v>
      </c>
      <c r="C1059" s="225">
        <v>86268</v>
      </c>
    </row>
    <row r="1060" spans="1:3" x14ac:dyDescent="0.25">
      <c r="A1060" s="121" t="s">
        <v>1692</v>
      </c>
      <c r="B1060" s="175" t="s">
        <v>3177</v>
      </c>
      <c r="C1060" s="225">
        <v>241554</v>
      </c>
    </row>
    <row r="1061" spans="1:3" x14ac:dyDescent="0.25">
      <c r="A1061" s="121" t="s">
        <v>1693</v>
      </c>
      <c r="B1061" s="175" t="s">
        <v>3178</v>
      </c>
      <c r="C1061" s="225">
        <v>345076</v>
      </c>
    </row>
    <row r="1062" spans="1:3" x14ac:dyDescent="0.25">
      <c r="A1062" s="121" t="s">
        <v>1694</v>
      </c>
      <c r="B1062" s="175" t="s">
        <v>3179</v>
      </c>
      <c r="C1062" s="225">
        <v>207046</v>
      </c>
    </row>
    <row r="1063" spans="1:3" x14ac:dyDescent="0.25">
      <c r="A1063" s="121" t="s">
        <v>1695</v>
      </c>
      <c r="B1063" s="175" t="s">
        <v>3180</v>
      </c>
      <c r="C1063" s="225">
        <v>143793</v>
      </c>
    </row>
    <row r="1064" spans="1:3" x14ac:dyDescent="0.25">
      <c r="A1064" s="121" t="s">
        <v>1696</v>
      </c>
      <c r="B1064" s="175" t="s">
        <v>3181</v>
      </c>
      <c r="C1064" s="225">
        <v>115033</v>
      </c>
    </row>
    <row r="1065" spans="1:3" x14ac:dyDescent="0.25">
      <c r="A1065" s="121" t="s">
        <v>1697</v>
      </c>
      <c r="B1065" s="175" t="s">
        <v>3182</v>
      </c>
      <c r="C1065" s="225">
        <v>345100</v>
      </c>
    </row>
    <row r="1066" spans="1:3" x14ac:dyDescent="0.25">
      <c r="A1066" s="121" t="s">
        <v>1698</v>
      </c>
      <c r="B1066" s="175" t="s">
        <v>3183</v>
      </c>
      <c r="C1066" s="225">
        <v>460135</v>
      </c>
    </row>
    <row r="1067" spans="1:3" x14ac:dyDescent="0.25">
      <c r="A1067" s="121" t="s">
        <v>1699</v>
      </c>
      <c r="B1067" s="175" t="s">
        <v>3184</v>
      </c>
      <c r="C1067" s="225">
        <v>287583</v>
      </c>
    </row>
    <row r="1068" spans="1:3" x14ac:dyDescent="0.25">
      <c r="A1068" s="121" t="s">
        <v>1700</v>
      </c>
      <c r="B1068" s="175" t="s">
        <v>3185</v>
      </c>
      <c r="C1068" s="225">
        <v>86275</v>
      </c>
    </row>
    <row r="1069" spans="1:3" x14ac:dyDescent="0.25">
      <c r="A1069" s="121" t="s">
        <v>1701</v>
      </c>
      <c r="B1069" s="175" t="s">
        <v>3186</v>
      </c>
      <c r="C1069" s="225">
        <v>71896</v>
      </c>
    </row>
    <row r="1070" spans="1:3" x14ac:dyDescent="0.25">
      <c r="A1070" s="121" t="s">
        <v>1702</v>
      </c>
      <c r="B1070" s="175" t="s">
        <v>3187</v>
      </c>
      <c r="C1070" s="225">
        <v>201310</v>
      </c>
    </row>
    <row r="1071" spans="1:3" x14ac:dyDescent="0.25">
      <c r="A1071" s="121" t="s">
        <v>1703</v>
      </c>
      <c r="B1071" s="175" t="s">
        <v>3188</v>
      </c>
      <c r="C1071" s="225">
        <v>287583</v>
      </c>
    </row>
    <row r="1072" spans="1:3" x14ac:dyDescent="0.25">
      <c r="A1072" s="121" t="s">
        <v>1704</v>
      </c>
      <c r="B1072" s="175" t="s">
        <v>3189</v>
      </c>
      <c r="C1072" s="225">
        <v>172551</v>
      </c>
    </row>
    <row r="1073" spans="1:3" x14ac:dyDescent="0.25">
      <c r="A1073" s="121" t="s">
        <v>1705</v>
      </c>
      <c r="B1073" s="175" t="s">
        <v>3190</v>
      </c>
      <c r="C1073" s="225">
        <v>143793</v>
      </c>
    </row>
    <row r="1074" spans="1:3" x14ac:dyDescent="0.25">
      <c r="A1074" s="121" t="s">
        <v>1706</v>
      </c>
      <c r="B1074" s="175" t="s">
        <v>3191</v>
      </c>
      <c r="C1074" s="225">
        <v>115033</v>
      </c>
    </row>
    <row r="1075" spans="1:3" x14ac:dyDescent="0.25">
      <c r="A1075" s="121" t="s">
        <v>1707</v>
      </c>
      <c r="B1075" s="175" t="s">
        <v>3192</v>
      </c>
      <c r="C1075" s="225">
        <v>345100</v>
      </c>
    </row>
    <row r="1076" spans="1:3" x14ac:dyDescent="0.25">
      <c r="A1076" s="121" t="s">
        <v>1708</v>
      </c>
      <c r="B1076" s="175" t="s">
        <v>3193</v>
      </c>
      <c r="C1076" s="225">
        <v>460135</v>
      </c>
    </row>
    <row r="1077" spans="1:3" x14ac:dyDescent="0.25">
      <c r="A1077" s="121" t="s">
        <v>1709</v>
      </c>
      <c r="B1077" s="175" t="s">
        <v>3194</v>
      </c>
      <c r="C1077" s="225">
        <v>287583</v>
      </c>
    </row>
    <row r="1078" spans="1:3" x14ac:dyDescent="0.25">
      <c r="A1078" s="121" t="s">
        <v>1710</v>
      </c>
      <c r="B1078" s="175" t="s">
        <v>3195</v>
      </c>
      <c r="C1078" s="225">
        <v>86275</v>
      </c>
    </row>
    <row r="1079" spans="1:3" x14ac:dyDescent="0.25">
      <c r="A1079" s="121" t="s">
        <v>1711</v>
      </c>
      <c r="B1079" s="175" t="s">
        <v>3196</v>
      </c>
      <c r="C1079" s="225">
        <v>71896</v>
      </c>
    </row>
    <row r="1080" spans="1:3" x14ac:dyDescent="0.25">
      <c r="A1080" s="121" t="s">
        <v>1712</v>
      </c>
      <c r="B1080" s="175" t="s">
        <v>3197</v>
      </c>
      <c r="C1080" s="225">
        <v>201310</v>
      </c>
    </row>
    <row r="1081" spans="1:3" x14ac:dyDescent="0.25">
      <c r="A1081" s="121" t="s">
        <v>1713</v>
      </c>
      <c r="B1081" s="175" t="s">
        <v>3198</v>
      </c>
      <c r="C1081" s="225">
        <v>287583</v>
      </c>
    </row>
    <row r="1082" spans="1:3" x14ac:dyDescent="0.25">
      <c r="A1082" s="121" t="s">
        <v>1714</v>
      </c>
      <c r="B1082" s="175" t="s">
        <v>3199</v>
      </c>
      <c r="C1082" s="225">
        <v>172551</v>
      </c>
    </row>
    <row r="1083" spans="1:3" x14ac:dyDescent="0.25">
      <c r="A1083" s="121" t="s">
        <v>1715</v>
      </c>
      <c r="B1083" s="175" t="s">
        <v>3200</v>
      </c>
      <c r="C1083" s="225">
        <v>143793</v>
      </c>
    </row>
    <row r="1084" spans="1:3" x14ac:dyDescent="0.25">
      <c r="A1084" s="121" t="s">
        <v>1716</v>
      </c>
      <c r="B1084" s="175" t="s">
        <v>3201</v>
      </c>
      <c r="C1084" s="225">
        <v>115033</v>
      </c>
    </row>
    <row r="1085" spans="1:3" x14ac:dyDescent="0.25">
      <c r="A1085" s="121" t="s">
        <v>1717</v>
      </c>
      <c r="B1085" s="175" t="s">
        <v>3202</v>
      </c>
      <c r="C1085" s="225">
        <v>345100</v>
      </c>
    </row>
    <row r="1086" spans="1:3" x14ac:dyDescent="0.25">
      <c r="A1086" s="121" t="s">
        <v>1718</v>
      </c>
      <c r="B1086" s="175" t="s">
        <v>3203</v>
      </c>
      <c r="C1086" s="225">
        <v>460135</v>
      </c>
    </row>
    <row r="1087" spans="1:3" x14ac:dyDescent="0.25">
      <c r="A1087" s="121" t="s">
        <v>1719</v>
      </c>
      <c r="B1087" s="175" t="s">
        <v>3204</v>
      </c>
      <c r="C1087" s="225">
        <v>287583</v>
      </c>
    </row>
    <row r="1088" spans="1:3" x14ac:dyDescent="0.25">
      <c r="A1088" s="121" t="s">
        <v>1720</v>
      </c>
      <c r="B1088" s="175" t="s">
        <v>3205</v>
      </c>
      <c r="C1088" s="225">
        <v>86275</v>
      </c>
    </row>
    <row r="1089" spans="1:3" x14ac:dyDescent="0.25">
      <c r="A1089" s="121" t="s">
        <v>1721</v>
      </c>
      <c r="B1089" s="175" t="s">
        <v>3206</v>
      </c>
      <c r="C1089" s="225">
        <v>71896</v>
      </c>
    </row>
    <row r="1090" spans="1:3" x14ac:dyDescent="0.25">
      <c r="A1090" s="121" t="s">
        <v>1722</v>
      </c>
      <c r="B1090" s="175" t="s">
        <v>3207</v>
      </c>
      <c r="C1090" s="225">
        <v>201310</v>
      </c>
    </row>
    <row r="1091" spans="1:3" x14ac:dyDescent="0.25">
      <c r="A1091" s="121" t="s">
        <v>1723</v>
      </c>
      <c r="B1091" s="175" t="s">
        <v>3208</v>
      </c>
      <c r="C1091" s="225">
        <v>287583</v>
      </c>
    </row>
    <row r="1092" spans="1:3" x14ac:dyDescent="0.25">
      <c r="A1092" s="121" t="s">
        <v>1724</v>
      </c>
      <c r="B1092" s="175" t="s">
        <v>3209</v>
      </c>
      <c r="C1092" s="225">
        <v>172551</v>
      </c>
    </row>
    <row r="1093" spans="1:3" x14ac:dyDescent="0.25">
      <c r="A1093" s="122" t="s">
        <v>1335</v>
      </c>
      <c r="B1093" s="175" t="s">
        <v>3210</v>
      </c>
      <c r="C1093" s="226">
        <v>22624</v>
      </c>
    </row>
    <row r="1094" spans="1:3" x14ac:dyDescent="0.25">
      <c r="A1094" s="49" t="s">
        <v>1336</v>
      </c>
      <c r="B1094" s="175" t="s">
        <v>3211</v>
      </c>
      <c r="C1094" s="230">
        <v>18099</v>
      </c>
    </row>
    <row r="1095" spans="1:3" x14ac:dyDescent="0.25">
      <c r="A1095" s="121" t="s">
        <v>1337</v>
      </c>
      <c r="B1095" s="175" t="s">
        <v>3212</v>
      </c>
      <c r="C1095" s="225">
        <v>54298</v>
      </c>
    </row>
    <row r="1096" spans="1:3" x14ac:dyDescent="0.25">
      <c r="A1096" s="121" t="s">
        <v>1338</v>
      </c>
      <c r="B1096" s="175" t="s">
        <v>3213</v>
      </c>
      <c r="C1096" s="225">
        <v>72397</v>
      </c>
    </row>
    <row r="1097" spans="1:3" x14ac:dyDescent="0.25">
      <c r="A1097" s="121" t="s">
        <v>1339</v>
      </c>
      <c r="B1097" s="175" t="s">
        <v>3214</v>
      </c>
      <c r="C1097" s="225">
        <v>45249</v>
      </c>
    </row>
    <row r="1098" spans="1:3" x14ac:dyDescent="0.25">
      <c r="A1098" s="124" t="s">
        <v>1340</v>
      </c>
      <c r="B1098" s="175" t="s">
        <v>3215</v>
      </c>
      <c r="C1098" s="223">
        <v>13575</v>
      </c>
    </row>
    <row r="1099" spans="1:3" x14ac:dyDescent="0.25">
      <c r="A1099" s="117" t="s">
        <v>1341</v>
      </c>
      <c r="B1099" s="175" t="s">
        <v>3216</v>
      </c>
      <c r="C1099" s="227">
        <v>11313</v>
      </c>
    </row>
    <row r="1100" spans="1:3" x14ac:dyDescent="0.25">
      <c r="A1100" s="121" t="s">
        <v>1342</v>
      </c>
      <c r="B1100" s="175" t="s">
        <v>3217</v>
      </c>
      <c r="C1100" s="225">
        <v>31673</v>
      </c>
    </row>
    <row r="1101" spans="1:3" x14ac:dyDescent="0.25">
      <c r="A1101" s="121" t="s">
        <v>1343</v>
      </c>
      <c r="B1101" s="175" t="s">
        <v>3218</v>
      </c>
      <c r="C1101" s="225">
        <v>45249</v>
      </c>
    </row>
    <row r="1102" spans="1:3" x14ac:dyDescent="0.25">
      <c r="A1102" s="121" t="s">
        <v>1344</v>
      </c>
      <c r="B1102" s="175" t="s">
        <v>3219</v>
      </c>
      <c r="C1102" s="225">
        <v>27148</v>
      </c>
    </row>
    <row r="1103" spans="1:3" x14ac:dyDescent="0.25">
      <c r="A1103" s="122" t="s">
        <v>1345</v>
      </c>
      <c r="B1103" s="175" t="s">
        <v>3220</v>
      </c>
      <c r="C1103" s="226">
        <v>21759</v>
      </c>
    </row>
    <row r="1104" spans="1:3" x14ac:dyDescent="0.25">
      <c r="A1104" s="49" t="s">
        <v>1346</v>
      </c>
      <c r="B1104" s="175" t="s">
        <v>3221</v>
      </c>
      <c r="C1104" s="230">
        <v>17408</v>
      </c>
    </row>
    <row r="1105" spans="1:3" x14ac:dyDescent="0.25">
      <c r="A1105" s="121" t="s">
        <v>1347</v>
      </c>
      <c r="B1105" s="175" t="s">
        <v>3222</v>
      </c>
      <c r="C1105" s="225">
        <v>52224</v>
      </c>
    </row>
    <row r="1106" spans="1:3" x14ac:dyDescent="0.25">
      <c r="A1106" s="121" t="s">
        <v>1348</v>
      </c>
      <c r="B1106" s="175" t="s">
        <v>3223</v>
      </c>
      <c r="C1106" s="225">
        <v>69631</v>
      </c>
    </row>
    <row r="1107" spans="1:3" x14ac:dyDescent="0.25">
      <c r="A1107" s="121" t="s">
        <v>1349</v>
      </c>
      <c r="B1107" s="175" t="s">
        <v>3224</v>
      </c>
      <c r="C1107" s="225">
        <v>43521</v>
      </c>
    </row>
    <row r="1108" spans="1:3" x14ac:dyDescent="0.25">
      <c r="A1108" s="124" t="s">
        <v>1350</v>
      </c>
      <c r="B1108" s="175" t="s">
        <v>3225</v>
      </c>
      <c r="C1108" s="223">
        <v>13056</v>
      </c>
    </row>
    <row r="1109" spans="1:3" x14ac:dyDescent="0.25">
      <c r="A1109" s="117" t="s">
        <v>1351</v>
      </c>
      <c r="B1109" s="175" t="s">
        <v>3226</v>
      </c>
      <c r="C1109" s="227">
        <v>10880</v>
      </c>
    </row>
    <row r="1110" spans="1:3" x14ac:dyDescent="0.25">
      <c r="A1110" s="121" t="s">
        <v>1352</v>
      </c>
      <c r="B1110" s="175" t="s">
        <v>3227</v>
      </c>
      <c r="C1110" s="225">
        <v>30464</v>
      </c>
    </row>
    <row r="1111" spans="1:3" x14ac:dyDescent="0.25">
      <c r="A1111" s="121" t="s">
        <v>1353</v>
      </c>
      <c r="B1111" s="175" t="s">
        <v>3228</v>
      </c>
      <c r="C1111" s="225">
        <v>43521</v>
      </c>
    </row>
    <row r="1112" spans="1:3" x14ac:dyDescent="0.25">
      <c r="A1112" s="121" t="s">
        <v>1354</v>
      </c>
      <c r="B1112" s="175" t="s">
        <v>3229</v>
      </c>
      <c r="C1112" s="225">
        <v>26112</v>
      </c>
    </row>
    <row r="1113" spans="1:3" x14ac:dyDescent="0.25">
      <c r="A1113" s="122" t="s">
        <v>1355</v>
      </c>
      <c r="B1113" s="175" t="s">
        <v>3230</v>
      </c>
      <c r="C1113" s="226">
        <v>20894</v>
      </c>
    </row>
    <row r="1114" spans="1:3" x14ac:dyDescent="0.25">
      <c r="A1114" s="49" t="s">
        <v>1356</v>
      </c>
      <c r="B1114" s="175" t="s">
        <v>3231</v>
      </c>
      <c r="C1114" s="230">
        <v>16714</v>
      </c>
    </row>
    <row r="1115" spans="1:3" x14ac:dyDescent="0.25">
      <c r="A1115" s="121" t="s">
        <v>1357</v>
      </c>
      <c r="B1115" s="175" t="s">
        <v>3232</v>
      </c>
      <c r="C1115" s="225">
        <v>50145</v>
      </c>
    </row>
    <row r="1116" spans="1:3" x14ac:dyDescent="0.25">
      <c r="A1116" s="121" t="s">
        <v>1358</v>
      </c>
      <c r="B1116" s="175" t="s">
        <v>3233</v>
      </c>
      <c r="C1116" s="225">
        <v>66859</v>
      </c>
    </row>
    <row r="1117" spans="1:3" x14ac:dyDescent="0.25">
      <c r="A1117" s="121" t="s">
        <v>1359</v>
      </c>
      <c r="B1117" s="175" t="s">
        <v>3234</v>
      </c>
      <c r="C1117" s="225">
        <v>41786</v>
      </c>
    </row>
    <row r="1118" spans="1:3" x14ac:dyDescent="0.25">
      <c r="A1118" s="124" t="s">
        <v>1360</v>
      </c>
      <c r="B1118" s="175" t="s">
        <v>3235</v>
      </c>
      <c r="C1118" s="223">
        <v>12536</v>
      </c>
    </row>
    <row r="1119" spans="1:3" x14ac:dyDescent="0.25">
      <c r="A1119" s="117" t="s">
        <v>1361</v>
      </c>
      <c r="B1119" s="175" t="s">
        <v>3236</v>
      </c>
      <c r="C1119" s="227">
        <v>10447</v>
      </c>
    </row>
    <row r="1120" spans="1:3" x14ac:dyDescent="0.25">
      <c r="A1120" s="121" t="s">
        <v>1362</v>
      </c>
      <c r="B1120" s="175" t="s">
        <v>3237</v>
      </c>
      <c r="C1120" s="225">
        <v>29250</v>
      </c>
    </row>
    <row r="1121" spans="1:3" x14ac:dyDescent="0.25">
      <c r="A1121" s="121" t="s">
        <v>1363</v>
      </c>
      <c r="B1121" s="175" t="s">
        <v>3238</v>
      </c>
      <c r="C1121" s="225">
        <v>41786</v>
      </c>
    </row>
    <row r="1122" spans="1:3" x14ac:dyDescent="0.25">
      <c r="A1122" s="121" t="s">
        <v>1364</v>
      </c>
      <c r="B1122" s="175" t="s">
        <v>3239</v>
      </c>
      <c r="C1122" s="225">
        <v>25072</v>
      </c>
    </row>
    <row r="1123" spans="1:3" x14ac:dyDescent="0.25">
      <c r="A1123" s="122" t="s">
        <v>1365</v>
      </c>
      <c r="B1123" s="175" t="s">
        <v>3240</v>
      </c>
      <c r="C1123" s="226">
        <v>20030</v>
      </c>
    </row>
    <row r="1124" spans="1:3" x14ac:dyDescent="0.25">
      <c r="A1124" s="49" t="s">
        <v>1366</v>
      </c>
      <c r="B1124" s="175" t="s">
        <v>3241</v>
      </c>
      <c r="C1124" s="230">
        <v>16023</v>
      </c>
    </row>
    <row r="1125" spans="1:3" x14ac:dyDescent="0.25">
      <c r="A1125" s="121" t="s">
        <v>1367</v>
      </c>
      <c r="B1125" s="175" t="s">
        <v>3242</v>
      </c>
      <c r="C1125" s="225">
        <v>48070</v>
      </c>
    </row>
    <row r="1126" spans="1:3" x14ac:dyDescent="0.25">
      <c r="A1126" s="121" t="s">
        <v>1368</v>
      </c>
      <c r="B1126" s="175" t="s">
        <v>3243</v>
      </c>
      <c r="C1126" s="225">
        <v>64093</v>
      </c>
    </row>
    <row r="1127" spans="1:3" x14ac:dyDescent="0.25">
      <c r="A1127" s="121" t="s">
        <v>1369</v>
      </c>
      <c r="B1127" s="175" t="s">
        <v>3244</v>
      </c>
      <c r="C1127" s="225">
        <v>40058</v>
      </c>
    </row>
    <row r="1128" spans="1:3" x14ac:dyDescent="0.25">
      <c r="A1128" s="124" t="s">
        <v>1370</v>
      </c>
      <c r="B1128" s="175" t="s">
        <v>3245</v>
      </c>
      <c r="C1128" s="223">
        <v>12018</v>
      </c>
    </row>
    <row r="1129" spans="1:3" x14ac:dyDescent="0.25">
      <c r="A1129" s="117" t="s">
        <v>1371</v>
      </c>
      <c r="B1129" s="175" t="s">
        <v>3246</v>
      </c>
      <c r="C1129" s="227">
        <v>10014</v>
      </c>
    </row>
    <row r="1130" spans="1:3" x14ac:dyDescent="0.25">
      <c r="A1130" s="121" t="s">
        <v>1372</v>
      </c>
      <c r="B1130" s="175" t="s">
        <v>3247</v>
      </c>
      <c r="C1130" s="225">
        <v>28042</v>
      </c>
    </row>
    <row r="1131" spans="1:3" x14ac:dyDescent="0.25">
      <c r="A1131" s="121" t="s">
        <v>1373</v>
      </c>
      <c r="B1131" s="175" t="s">
        <v>3248</v>
      </c>
      <c r="C1131" s="225">
        <v>40058</v>
      </c>
    </row>
    <row r="1132" spans="1:3" x14ac:dyDescent="0.25">
      <c r="A1132" s="121" t="s">
        <v>1374</v>
      </c>
      <c r="B1132" s="175" t="s">
        <v>3249</v>
      </c>
      <c r="C1132" s="225">
        <v>24035</v>
      </c>
    </row>
    <row r="1133" spans="1:3" x14ac:dyDescent="0.25">
      <c r="A1133" s="122" t="s">
        <v>1375</v>
      </c>
      <c r="B1133" s="175" t="s">
        <v>3250</v>
      </c>
      <c r="C1133" s="226">
        <v>19166</v>
      </c>
    </row>
    <row r="1134" spans="1:3" x14ac:dyDescent="0.25">
      <c r="A1134" s="49" t="s">
        <v>1376</v>
      </c>
      <c r="B1134" s="175" t="s">
        <v>3251</v>
      </c>
      <c r="C1134" s="230">
        <v>15332</v>
      </c>
    </row>
    <row r="1135" spans="1:3" x14ac:dyDescent="0.25">
      <c r="A1135" s="121" t="s">
        <v>1377</v>
      </c>
      <c r="B1135" s="175" t="s">
        <v>3252</v>
      </c>
      <c r="C1135" s="225">
        <v>45995</v>
      </c>
    </row>
    <row r="1136" spans="1:3" x14ac:dyDescent="0.25">
      <c r="A1136" s="121" t="s">
        <v>1378</v>
      </c>
      <c r="B1136" s="175" t="s">
        <v>3253</v>
      </c>
      <c r="C1136" s="225">
        <v>61328</v>
      </c>
    </row>
    <row r="1137" spans="1:3" x14ac:dyDescent="0.25">
      <c r="A1137" s="121" t="s">
        <v>1379</v>
      </c>
      <c r="B1137" s="175" t="s">
        <v>3254</v>
      </c>
      <c r="C1137" s="225">
        <v>38330</v>
      </c>
    </row>
    <row r="1138" spans="1:3" x14ac:dyDescent="0.25">
      <c r="A1138" s="124" t="s">
        <v>1380</v>
      </c>
      <c r="B1138" s="175" t="s">
        <v>3255</v>
      </c>
      <c r="C1138" s="223">
        <v>11499</v>
      </c>
    </row>
    <row r="1139" spans="1:3" x14ac:dyDescent="0.25">
      <c r="A1139" s="117" t="s">
        <v>1381</v>
      </c>
      <c r="B1139" s="175" t="s">
        <v>3256</v>
      </c>
      <c r="C1139" s="227">
        <v>9583</v>
      </c>
    </row>
    <row r="1140" spans="1:3" x14ac:dyDescent="0.25">
      <c r="A1140" s="121" t="s">
        <v>1382</v>
      </c>
      <c r="B1140" s="175" t="s">
        <v>3257</v>
      </c>
      <c r="C1140" s="225">
        <v>26831</v>
      </c>
    </row>
    <row r="1141" spans="1:3" x14ac:dyDescent="0.25">
      <c r="A1141" s="121" t="s">
        <v>1383</v>
      </c>
      <c r="B1141" s="175" t="s">
        <v>3258</v>
      </c>
      <c r="C1141" s="225">
        <v>38330</v>
      </c>
    </row>
    <row r="1142" spans="1:3" x14ac:dyDescent="0.25">
      <c r="A1142" s="121" t="s">
        <v>1384</v>
      </c>
      <c r="B1142" s="175" t="s">
        <v>3259</v>
      </c>
      <c r="C1142" s="225">
        <v>22999</v>
      </c>
    </row>
    <row r="1143" spans="1:3" x14ac:dyDescent="0.25">
      <c r="A1143" s="122" t="s">
        <v>1385</v>
      </c>
      <c r="B1143" s="175" t="s">
        <v>3260</v>
      </c>
      <c r="C1143" s="226">
        <v>18299</v>
      </c>
    </row>
    <row r="1144" spans="1:3" x14ac:dyDescent="0.25">
      <c r="A1144" s="49" t="s">
        <v>1386</v>
      </c>
      <c r="B1144" s="175" t="s">
        <v>3261</v>
      </c>
      <c r="C1144" s="230">
        <v>14638</v>
      </c>
    </row>
    <row r="1145" spans="1:3" x14ac:dyDescent="0.25">
      <c r="A1145" s="121" t="s">
        <v>1387</v>
      </c>
      <c r="B1145" s="175" t="s">
        <v>3262</v>
      </c>
      <c r="C1145" s="225">
        <v>43916</v>
      </c>
    </row>
    <row r="1146" spans="1:3" x14ac:dyDescent="0.25">
      <c r="A1146" s="121" t="s">
        <v>1388</v>
      </c>
      <c r="B1146" s="175" t="s">
        <v>3263</v>
      </c>
      <c r="C1146" s="225">
        <v>58555</v>
      </c>
    </row>
    <row r="1147" spans="1:3" x14ac:dyDescent="0.25">
      <c r="A1147" s="121" t="s">
        <v>1389</v>
      </c>
      <c r="B1147" s="175" t="s">
        <v>3264</v>
      </c>
      <c r="C1147" s="225">
        <v>36598</v>
      </c>
    </row>
    <row r="1148" spans="1:3" x14ac:dyDescent="0.25">
      <c r="A1148" s="124" t="s">
        <v>1390</v>
      </c>
      <c r="B1148" s="175" t="s">
        <v>3265</v>
      </c>
      <c r="C1148" s="223">
        <v>10979</v>
      </c>
    </row>
    <row r="1149" spans="1:3" x14ac:dyDescent="0.25">
      <c r="A1149" s="117" t="s">
        <v>1391</v>
      </c>
      <c r="B1149" s="175" t="s">
        <v>3266</v>
      </c>
      <c r="C1149" s="227">
        <v>9148</v>
      </c>
    </row>
    <row r="1150" spans="1:3" x14ac:dyDescent="0.25">
      <c r="A1150" s="121" t="s">
        <v>1392</v>
      </c>
      <c r="B1150" s="175" t="s">
        <v>3267</v>
      </c>
      <c r="C1150" s="225">
        <v>25619</v>
      </c>
    </row>
    <row r="1151" spans="1:3" x14ac:dyDescent="0.25">
      <c r="A1151" s="121" t="s">
        <v>1393</v>
      </c>
      <c r="B1151" s="175" t="s">
        <v>3268</v>
      </c>
      <c r="C1151" s="225">
        <v>36598</v>
      </c>
    </row>
    <row r="1152" spans="1:3" x14ac:dyDescent="0.25">
      <c r="A1152" s="121" t="s">
        <v>1394</v>
      </c>
      <c r="B1152" s="175" t="s">
        <v>3269</v>
      </c>
      <c r="C1152" s="225">
        <v>21958</v>
      </c>
    </row>
    <row r="1153" spans="1:3" x14ac:dyDescent="0.25">
      <c r="A1153" s="122" t="s">
        <v>1395</v>
      </c>
      <c r="B1153" s="175" t="s">
        <v>3270</v>
      </c>
      <c r="C1153" s="226">
        <v>17434</v>
      </c>
    </row>
    <row r="1154" spans="1:3" x14ac:dyDescent="0.25">
      <c r="A1154" s="49" t="s">
        <v>1396</v>
      </c>
      <c r="B1154" s="175" t="s">
        <v>3271</v>
      </c>
      <c r="C1154" s="230">
        <v>13947</v>
      </c>
    </row>
    <row r="1155" spans="1:3" x14ac:dyDescent="0.25">
      <c r="A1155" s="121" t="s">
        <v>1397</v>
      </c>
      <c r="B1155" s="175" t="s">
        <v>3272</v>
      </c>
      <c r="C1155" s="225">
        <v>41842</v>
      </c>
    </row>
    <row r="1156" spans="1:3" x14ac:dyDescent="0.25">
      <c r="A1156" s="121" t="s">
        <v>1398</v>
      </c>
      <c r="B1156" s="175" t="s">
        <v>3273</v>
      </c>
      <c r="C1156" s="225">
        <v>55790</v>
      </c>
    </row>
    <row r="1157" spans="1:3" x14ac:dyDescent="0.25">
      <c r="A1157" s="121" t="s">
        <v>1399</v>
      </c>
      <c r="B1157" s="175" t="s">
        <v>3274</v>
      </c>
      <c r="C1157" s="225">
        <v>34869</v>
      </c>
    </row>
    <row r="1158" spans="1:3" x14ac:dyDescent="0.25">
      <c r="A1158" s="124" t="s">
        <v>1400</v>
      </c>
      <c r="B1158" s="175" t="s">
        <v>3275</v>
      </c>
      <c r="C1158" s="223">
        <v>10462</v>
      </c>
    </row>
    <row r="1159" spans="1:3" x14ac:dyDescent="0.25">
      <c r="A1159" s="117" t="s">
        <v>1401</v>
      </c>
      <c r="B1159" s="175" t="s">
        <v>3276</v>
      </c>
      <c r="C1159" s="227">
        <v>8717</v>
      </c>
    </row>
    <row r="1160" spans="1:3" x14ac:dyDescent="0.25">
      <c r="A1160" s="121" t="s">
        <v>1402</v>
      </c>
      <c r="B1160" s="175" t="s">
        <v>3277</v>
      </c>
      <c r="C1160" s="225">
        <v>24408</v>
      </c>
    </row>
    <row r="1161" spans="1:3" x14ac:dyDescent="0.25">
      <c r="A1161" s="121" t="s">
        <v>1403</v>
      </c>
      <c r="B1161" s="175" t="s">
        <v>3278</v>
      </c>
      <c r="C1161" s="225">
        <v>34869</v>
      </c>
    </row>
    <row r="1162" spans="1:3" x14ac:dyDescent="0.25">
      <c r="A1162" s="121" t="s">
        <v>1404</v>
      </c>
      <c r="B1162" s="175" t="s">
        <v>3279</v>
      </c>
      <c r="C1162" s="225">
        <v>20921</v>
      </c>
    </row>
    <row r="1163" spans="1:3" x14ac:dyDescent="0.25">
      <c r="A1163" s="122" t="s">
        <v>1405</v>
      </c>
      <c r="B1163" s="175" t="s">
        <v>3280</v>
      </c>
      <c r="C1163" s="226">
        <v>16570</v>
      </c>
    </row>
    <row r="1164" spans="1:3" x14ac:dyDescent="0.25">
      <c r="A1164" s="49" t="s">
        <v>1406</v>
      </c>
      <c r="B1164" s="175" t="s">
        <v>3281</v>
      </c>
      <c r="C1164" s="230">
        <v>13256</v>
      </c>
    </row>
    <row r="1165" spans="1:3" x14ac:dyDescent="0.25">
      <c r="A1165" s="121" t="s">
        <v>1407</v>
      </c>
      <c r="B1165" s="175" t="s">
        <v>3282</v>
      </c>
      <c r="C1165" s="225">
        <v>39768</v>
      </c>
    </row>
    <row r="1166" spans="1:3" x14ac:dyDescent="0.25">
      <c r="A1166" s="121" t="s">
        <v>1408</v>
      </c>
      <c r="B1166" s="175" t="s">
        <v>3283</v>
      </c>
      <c r="C1166" s="225">
        <v>53024</v>
      </c>
    </row>
    <row r="1167" spans="1:3" x14ac:dyDescent="0.25">
      <c r="A1167" s="121" t="s">
        <v>1409</v>
      </c>
      <c r="B1167" s="175" t="s">
        <v>3284</v>
      </c>
      <c r="C1167" s="225">
        <v>33141</v>
      </c>
    </row>
    <row r="1168" spans="1:3" x14ac:dyDescent="0.25">
      <c r="A1168" s="124" t="s">
        <v>1410</v>
      </c>
      <c r="B1168" s="175" t="s">
        <v>3285</v>
      </c>
      <c r="C1168" s="223">
        <v>9942</v>
      </c>
    </row>
    <row r="1169" spans="1:3" x14ac:dyDescent="0.25">
      <c r="A1169" s="117" t="s">
        <v>1411</v>
      </c>
      <c r="B1169" s="175" t="s">
        <v>3286</v>
      </c>
      <c r="C1169" s="227">
        <v>8285</v>
      </c>
    </row>
    <row r="1170" spans="1:3" x14ac:dyDescent="0.25">
      <c r="A1170" s="121" t="s">
        <v>1412</v>
      </c>
      <c r="B1170" s="175" t="s">
        <v>3287</v>
      </c>
      <c r="C1170" s="225">
        <v>23198</v>
      </c>
    </row>
    <row r="1171" spans="1:3" x14ac:dyDescent="0.25">
      <c r="A1171" s="121" t="s">
        <v>1413</v>
      </c>
      <c r="B1171" s="175" t="s">
        <v>3288</v>
      </c>
      <c r="C1171" s="225">
        <v>33141</v>
      </c>
    </row>
    <row r="1172" spans="1:3" x14ac:dyDescent="0.25">
      <c r="A1172" s="121" t="s">
        <v>1414</v>
      </c>
      <c r="B1172" s="175" t="s">
        <v>3289</v>
      </c>
      <c r="C1172" s="225">
        <v>19885</v>
      </c>
    </row>
    <row r="1173" spans="1:3" x14ac:dyDescent="0.25">
      <c r="A1173" s="122" t="s">
        <v>1415</v>
      </c>
      <c r="B1173" s="175" t="s">
        <v>3290</v>
      </c>
      <c r="C1173" s="226">
        <v>15703</v>
      </c>
    </row>
    <row r="1174" spans="1:3" x14ac:dyDescent="0.25">
      <c r="A1174" s="49" t="s">
        <v>1416</v>
      </c>
      <c r="B1174" s="175" t="s">
        <v>3291</v>
      </c>
      <c r="C1174" s="230">
        <v>12563</v>
      </c>
    </row>
    <row r="1175" spans="1:3" x14ac:dyDescent="0.25">
      <c r="A1175" s="121" t="s">
        <v>1417</v>
      </c>
      <c r="B1175" s="175" t="s">
        <v>3292</v>
      </c>
      <c r="C1175" s="225">
        <v>37688</v>
      </c>
    </row>
    <row r="1176" spans="1:3" x14ac:dyDescent="0.25">
      <c r="A1176" s="121" t="s">
        <v>1418</v>
      </c>
      <c r="B1176" s="175" t="s">
        <v>3293</v>
      </c>
      <c r="C1176" s="225">
        <v>50252</v>
      </c>
    </row>
    <row r="1177" spans="1:3" x14ac:dyDescent="0.25">
      <c r="A1177" s="121" t="s">
        <v>1419</v>
      </c>
      <c r="B1177" s="175" t="s">
        <v>3294</v>
      </c>
      <c r="C1177" s="225">
        <v>31407</v>
      </c>
    </row>
    <row r="1178" spans="1:3" x14ac:dyDescent="0.25">
      <c r="A1178" s="124" t="s">
        <v>1420</v>
      </c>
      <c r="B1178" s="175" t="s">
        <v>3295</v>
      </c>
      <c r="C1178" s="223">
        <v>9422</v>
      </c>
    </row>
    <row r="1179" spans="1:3" x14ac:dyDescent="0.25">
      <c r="A1179" s="117" t="s">
        <v>1421</v>
      </c>
      <c r="B1179" s="175" t="s">
        <v>3296</v>
      </c>
      <c r="C1179" s="227">
        <v>7852</v>
      </c>
    </row>
    <row r="1180" spans="1:3" x14ac:dyDescent="0.25">
      <c r="A1180" s="121" t="s">
        <v>1422</v>
      </c>
      <c r="B1180" s="175" t="s">
        <v>3297</v>
      </c>
      <c r="C1180" s="225">
        <v>21985</v>
      </c>
    </row>
    <row r="1181" spans="1:3" x14ac:dyDescent="0.25">
      <c r="A1181" s="121" t="s">
        <v>1423</v>
      </c>
      <c r="B1181" s="175" t="s">
        <v>3298</v>
      </c>
      <c r="C1181" s="225">
        <v>31407</v>
      </c>
    </row>
    <row r="1182" spans="1:3" x14ac:dyDescent="0.25">
      <c r="A1182" s="121" t="s">
        <v>1424</v>
      </c>
      <c r="B1182" s="175" t="s">
        <v>3299</v>
      </c>
      <c r="C1182" s="225">
        <v>18845</v>
      </c>
    </row>
    <row r="1183" spans="1:3" x14ac:dyDescent="0.25">
      <c r="A1183" s="122" t="s">
        <v>1425</v>
      </c>
      <c r="B1183" s="175" t="s">
        <v>3300</v>
      </c>
      <c r="C1183" s="226">
        <v>15514</v>
      </c>
    </row>
    <row r="1184" spans="1:3" x14ac:dyDescent="0.25">
      <c r="A1184" s="49" t="s">
        <v>1426</v>
      </c>
      <c r="B1184" s="175" t="s">
        <v>3301</v>
      </c>
      <c r="C1184" s="230">
        <v>12411</v>
      </c>
    </row>
    <row r="1185" spans="1:3" x14ac:dyDescent="0.25">
      <c r="A1185" s="121" t="s">
        <v>1427</v>
      </c>
      <c r="B1185" s="175" t="s">
        <v>3302</v>
      </c>
      <c r="C1185" s="225">
        <v>37232</v>
      </c>
    </row>
    <row r="1186" spans="1:3" x14ac:dyDescent="0.25">
      <c r="A1186" s="121" t="s">
        <v>1428</v>
      </c>
      <c r="B1186" s="175" t="s">
        <v>3303</v>
      </c>
      <c r="C1186" s="225">
        <v>49643</v>
      </c>
    </row>
    <row r="1187" spans="1:3" x14ac:dyDescent="0.25">
      <c r="A1187" s="121" t="s">
        <v>1429</v>
      </c>
      <c r="B1187" s="175" t="s">
        <v>3304</v>
      </c>
      <c r="C1187" s="225">
        <v>31027</v>
      </c>
    </row>
    <row r="1188" spans="1:3" x14ac:dyDescent="0.25">
      <c r="A1188" s="124" t="s">
        <v>1430</v>
      </c>
      <c r="B1188" s="175" t="s">
        <v>3305</v>
      </c>
      <c r="C1188" s="223">
        <v>9308</v>
      </c>
    </row>
    <row r="1189" spans="1:3" x14ac:dyDescent="0.25">
      <c r="A1189" s="117" t="s">
        <v>1431</v>
      </c>
      <c r="B1189" s="175" t="s">
        <v>3306</v>
      </c>
      <c r="C1189" s="227">
        <v>7757</v>
      </c>
    </row>
    <row r="1190" spans="1:3" x14ac:dyDescent="0.25">
      <c r="A1190" s="121" t="s">
        <v>1432</v>
      </c>
      <c r="B1190" s="175" t="s">
        <v>3307</v>
      </c>
      <c r="C1190" s="225">
        <v>21718</v>
      </c>
    </row>
    <row r="1191" spans="1:3" x14ac:dyDescent="0.25">
      <c r="A1191" s="121" t="s">
        <v>1433</v>
      </c>
      <c r="B1191" s="175" t="s">
        <v>3308</v>
      </c>
      <c r="C1191" s="225">
        <v>31027</v>
      </c>
    </row>
    <row r="1192" spans="1:3" x14ac:dyDescent="0.25">
      <c r="A1192" s="121" t="s">
        <v>1434</v>
      </c>
      <c r="B1192" s="175" t="s">
        <v>3309</v>
      </c>
      <c r="C1192" s="225">
        <v>18615</v>
      </c>
    </row>
    <row r="1193" spans="1:3" x14ac:dyDescent="0.25">
      <c r="A1193" s="122" t="s">
        <v>1435</v>
      </c>
      <c r="B1193" s="175" t="s">
        <v>3310</v>
      </c>
      <c r="C1193" s="226">
        <v>14608</v>
      </c>
    </row>
    <row r="1194" spans="1:3" x14ac:dyDescent="0.25">
      <c r="A1194" s="49" t="s">
        <v>1436</v>
      </c>
      <c r="B1194" s="175" t="s">
        <v>3311</v>
      </c>
      <c r="C1194" s="230">
        <v>11687</v>
      </c>
    </row>
    <row r="1195" spans="1:3" x14ac:dyDescent="0.25">
      <c r="A1195" s="121" t="s">
        <v>1437</v>
      </c>
      <c r="B1195" s="175" t="s">
        <v>3312</v>
      </c>
      <c r="C1195" s="225">
        <v>35061</v>
      </c>
    </row>
    <row r="1196" spans="1:3" x14ac:dyDescent="0.25">
      <c r="A1196" s="121" t="s">
        <v>1438</v>
      </c>
      <c r="B1196" s="175" t="s">
        <v>3313</v>
      </c>
      <c r="C1196" s="225">
        <v>46746</v>
      </c>
    </row>
    <row r="1197" spans="1:3" x14ac:dyDescent="0.25">
      <c r="A1197" s="121" t="s">
        <v>1439</v>
      </c>
      <c r="B1197" s="175" t="s">
        <v>3314</v>
      </c>
      <c r="C1197" s="225">
        <v>29217</v>
      </c>
    </row>
    <row r="1198" spans="1:3" x14ac:dyDescent="0.25">
      <c r="A1198" s="124" t="s">
        <v>1440</v>
      </c>
      <c r="B1198" s="175" t="s">
        <v>3315</v>
      </c>
      <c r="C1198" s="223">
        <v>8765</v>
      </c>
    </row>
    <row r="1199" spans="1:3" x14ac:dyDescent="0.25">
      <c r="A1199" s="117" t="s">
        <v>1441</v>
      </c>
      <c r="B1199" s="175" t="s">
        <v>3316</v>
      </c>
      <c r="C1199" s="227">
        <v>7305</v>
      </c>
    </row>
    <row r="1200" spans="1:3" x14ac:dyDescent="0.25">
      <c r="A1200" s="121" t="s">
        <v>1442</v>
      </c>
      <c r="B1200" s="175" t="s">
        <v>3317</v>
      </c>
      <c r="C1200" s="225">
        <v>20452</v>
      </c>
    </row>
    <row r="1201" spans="1:3" x14ac:dyDescent="0.25">
      <c r="A1201" s="121" t="s">
        <v>1443</v>
      </c>
      <c r="B1201" s="175" t="s">
        <v>3318</v>
      </c>
      <c r="C1201" s="225">
        <v>29217</v>
      </c>
    </row>
    <row r="1202" spans="1:3" x14ac:dyDescent="0.25">
      <c r="A1202" s="121" t="s">
        <v>1444</v>
      </c>
      <c r="B1202" s="175" t="s">
        <v>3319</v>
      </c>
      <c r="C1202" s="225">
        <v>17529</v>
      </c>
    </row>
    <row r="1203" spans="1:3" x14ac:dyDescent="0.25">
      <c r="A1203" s="122" t="s">
        <v>1445</v>
      </c>
      <c r="B1203" s="175" t="s">
        <v>3320</v>
      </c>
      <c r="C1203" s="226">
        <v>13703</v>
      </c>
    </row>
    <row r="1204" spans="1:3" x14ac:dyDescent="0.25">
      <c r="A1204" s="49" t="s">
        <v>1446</v>
      </c>
      <c r="B1204" s="175" t="s">
        <v>3321</v>
      </c>
      <c r="C1204" s="230">
        <v>10962</v>
      </c>
    </row>
    <row r="1205" spans="1:3" x14ac:dyDescent="0.25">
      <c r="A1205" s="121" t="s">
        <v>1447</v>
      </c>
      <c r="B1205" s="175" t="s">
        <v>3322</v>
      </c>
      <c r="C1205" s="225">
        <v>32888</v>
      </c>
    </row>
    <row r="1206" spans="1:3" x14ac:dyDescent="0.25">
      <c r="A1206" s="121" t="s">
        <v>1448</v>
      </c>
      <c r="B1206" s="175" t="s">
        <v>3323</v>
      </c>
      <c r="C1206" s="225">
        <v>43852</v>
      </c>
    </row>
    <row r="1207" spans="1:3" x14ac:dyDescent="0.25">
      <c r="A1207" s="121" t="s">
        <v>1449</v>
      </c>
      <c r="B1207" s="175" t="s">
        <v>3324</v>
      </c>
      <c r="C1207" s="225">
        <v>27407</v>
      </c>
    </row>
    <row r="1208" spans="1:3" x14ac:dyDescent="0.25">
      <c r="A1208" s="124" t="s">
        <v>1450</v>
      </c>
      <c r="B1208" s="175" t="s">
        <v>3325</v>
      </c>
      <c r="C1208" s="223">
        <v>8223</v>
      </c>
    </row>
    <row r="1209" spans="1:3" x14ac:dyDescent="0.25">
      <c r="A1209" s="117" t="s">
        <v>1451</v>
      </c>
      <c r="B1209" s="175" t="s">
        <v>3326</v>
      </c>
      <c r="C1209" s="227">
        <v>6852</v>
      </c>
    </row>
    <row r="1210" spans="1:3" x14ac:dyDescent="0.25">
      <c r="A1210" s="121" t="s">
        <v>1452</v>
      </c>
      <c r="B1210" s="175" t="s">
        <v>3327</v>
      </c>
      <c r="C1210" s="225">
        <v>19184</v>
      </c>
    </row>
    <row r="1211" spans="1:3" x14ac:dyDescent="0.25">
      <c r="A1211" s="121" t="s">
        <v>1453</v>
      </c>
      <c r="B1211" s="175" t="s">
        <v>3328</v>
      </c>
      <c r="C1211" s="225">
        <v>27407</v>
      </c>
    </row>
    <row r="1212" spans="1:3" x14ac:dyDescent="0.25">
      <c r="A1212" s="121" t="s">
        <v>1454</v>
      </c>
      <c r="B1212" s="175" t="s">
        <v>3329</v>
      </c>
      <c r="C1212" s="225">
        <v>16444</v>
      </c>
    </row>
    <row r="1213" spans="1:3" x14ac:dyDescent="0.25">
      <c r="A1213" s="122" t="s">
        <v>1455</v>
      </c>
      <c r="B1213" s="175" t="s">
        <v>3330</v>
      </c>
      <c r="C1213" s="226">
        <v>13358</v>
      </c>
    </row>
    <row r="1214" spans="1:3" x14ac:dyDescent="0.25">
      <c r="A1214" s="49" t="s">
        <v>1456</v>
      </c>
      <c r="B1214" s="175" t="s">
        <v>3331</v>
      </c>
      <c r="C1214" s="230">
        <v>10686</v>
      </c>
    </row>
    <row r="1215" spans="1:3" x14ac:dyDescent="0.25">
      <c r="A1215" s="121" t="s">
        <v>1457</v>
      </c>
      <c r="B1215" s="175" t="s">
        <v>3332</v>
      </c>
      <c r="C1215" s="225">
        <v>32057</v>
      </c>
    </row>
    <row r="1216" spans="1:3" x14ac:dyDescent="0.25">
      <c r="A1216" s="121" t="s">
        <v>1458</v>
      </c>
      <c r="B1216" s="175" t="s">
        <v>3333</v>
      </c>
      <c r="C1216" s="225">
        <v>42743</v>
      </c>
    </row>
    <row r="1217" spans="1:3" x14ac:dyDescent="0.25">
      <c r="A1217" s="121" t="s">
        <v>1459</v>
      </c>
      <c r="B1217" s="175" t="s">
        <v>3334</v>
      </c>
      <c r="C1217" s="225">
        <v>26715</v>
      </c>
    </row>
    <row r="1218" spans="1:3" x14ac:dyDescent="0.25">
      <c r="A1218" s="124" t="s">
        <v>1460</v>
      </c>
      <c r="B1218" s="175" t="s">
        <v>3335</v>
      </c>
      <c r="C1218" s="223">
        <v>8014</v>
      </c>
    </row>
    <row r="1219" spans="1:3" x14ac:dyDescent="0.25">
      <c r="A1219" s="117" t="s">
        <v>1461</v>
      </c>
      <c r="B1219" s="175" t="s">
        <v>3336</v>
      </c>
      <c r="C1219" s="227">
        <v>6678</v>
      </c>
    </row>
    <row r="1220" spans="1:3" x14ac:dyDescent="0.25">
      <c r="A1220" s="121" t="s">
        <v>1462</v>
      </c>
      <c r="B1220" s="175" t="s">
        <v>3337</v>
      </c>
      <c r="C1220" s="225">
        <v>18700</v>
      </c>
    </row>
    <row r="1221" spans="1:3" x14ac:dyDescent="0.25">
      <c r="A1221" s="121" t="s">
        <v>1463</v>
      </c>
      <c r="B1221" s="175" t="s">
        <v>3338</v>
      </c>
      <c r="C1221" s="225">
        <v>26715</v>
      </c>
    </row>
    <row r="1222" spans="1:3" x14ac:dyDescent="0.25">
      <c r="A1222" s="121" t="s">
        <v>1464</v>
      </c>
      <c r="B1222" s="175" t="s">
        <v>3339</v>
      </c>
      <c r="C1222" s="225">
        <v>16029</v>
      </c>
    </row>
    <row r="1223" spans="1:3" x14ac:dyDescent="0.25">
      <c r="A1223" s="118" t="s">
        <v>1902</v>
      </c>
      <c r="B1223" s="175" t="s">
        <v>3340</v>
      </c>
      <c r="C1223" s="231">
        <v>7451</v>
      </c>
    </row>
    <row r="1224" spans="1:3" x14ac:dyDescent="0.25">
      <c r="A1224" s="118" t="s">
        <v>1871</v>
      </c>
      <c r="B1224" s="175" t="s">
        <v>3341</v>
      </c>
      <c r="C1224" s="231">
        <v>9935</v>
      </c>
    </row>
    <row r="1225" spans="1:3" x14ac:dyDescent="0.25">
      <c r="A1225" s="118" t="s">
        <v>1894</v>
      </c>
      <c r="B1225" s="175" t="s">
        <v>3342</v>
      </c>
      <c r="C1225" s="231">
        <v>6210</v>
      </c>
    </row>
    <row r="1226" spans="1:3" x14ac:dyDescent="0.25">
      <c r="A1226" s="118" t="s">
        <v>1862</v>
      </c>
      <c r="B1226" s="175" t="s">
        <v>3343</v>
      </c>
      <c r="C1226" s="231">
        <v>4347</v>
      </c>
    </row>
    <row r="1227" spans="1:3" x14ac:dyDescent="0.25">
      <c r="A1227" s="118" t="s">
        <v>1861</v>
      </c>
      <c r="B1227" s="175" t="s">
        <v>3344</v>
      </c>
      <c r="C1227" s="231">
        <v>6210</v>
      </c>
    </row>
    <row r="1228" spans="1:3" x14ac:dyDescent="0.25">
      <c r="A1228" s="118" t="s">
        <v>1878</v>
      </c>
      <c r="B1228" s="175" t="s">
        <v>3345</v>
      </c>
      <c r="C1228" s="231">
        <v>3726</v>
      </c>
    </row>
    <row r="1229" spans="1:3" x14ac:dyDescent="0.25">
      <c r="A1229" s="118" t="s">
        <v>1901</v>
      </c>
      <c r="B1229" s="175" t="s">
        <v>3346</v>
      </c>
      <c r="C1229" s="231">
        <v>7204</v>
      </c>
    </row>
    <row r="1230" spans="1:3" x14ac:dyDescent="0.25">
      <c r="A1230" s="118" t="s">
        <v>1870</v>
      </c>
      <c r="B1230" s="175" t="s">
        <v>3347</v>
      </c>
      <c r="C1230" s="231">
        <v>9606</v>
      </c>
    </row>
    <row r="1231" spans="1:3" x14ac:dyDescent="0.25">
      <c r="A1231" s="118" t="s">
        <v>1893</v>
      </c>
      <c r="B1231" s="175" t="s">
        <v>3348</v>
      </c>
      <c r="C1231" s="231">
        <v>6003</v>
      </c>
    </row>
    <row r="1232" spans="1:3" x14ac:dyDescent="0.25">
      <c r="A1232" s="118" t="s">
        <v>1885</v>
      </c>
      <c r="B1232" s="175" t="s">
        <v>3349</v>
      </c>
      <c r="C1232" s="231">
        <v>4203</v>
      </c>
    </row>
    <row r="1233" spans="1:3" x14ac:dyDescent="0.25">
      <c r="A1233" s="118" t="s">
        <v>1868</v>
      </c>
      <c r="B1233" s="175" t="s">
        <v>3350</v>
      </c>
      <c r="C1233" s="231">
        <v>6003</v>
      </c>
    </row>
    <row r="1234" spans="1:3" x14ac:dyDescent="0.25">
      <c r="A1234" s="118" t="s">
        <v>1874</v>
      </c>
      <c r="B1234" s="175" t="s">
        <v>3351</v>
      </c>
      <c r="C1234" s="231">
        <v>3603</v>
      </c>
    </row>
    <row r="1235" spans="1:3" x14ac:dyDescent="0.25">
      <c r="A1235" s="118" t="s">
        <v>1900</v>
      </c>
      <c r="B1235" s="175" t="s">
        <v>3352</v>
      </c>
      <c r="C1235" s="231">
        <v>6748</v>
      </c>
    </row>
    <row r="1236" spans="1:3" x14ac:dyDescent="0.25">
      <c r="A1236" s="118" t="s">
        <v>1908</v>
      </c>
      <c r="B1236" s="175" t="s">
        <v>3353</v>
      </c>
      <c r="C1236" s="231">
        <v>8996</v>
      </c>
    </row>
    <row r="1237" spans="1:3" x14ac:dyDescent="0.25">
      <c r="A1237" s="118" t="s">
        <v>1889</v>
      </c>
      <c r="B1237" s="175" t="s">
        <v>3354</v>
      </c>
      <c r="C1237" s="231">
        <v>5624</v>
      </c>
    </row>
    <row r="1238" spans="1:3" x14ac:dyDescent="0.25">
      <c r="A1238" s="118" t="s">
        <v>1884</v>
      </c>
      <c r="B1238" s="175" t="s">
        <v>3355</v>
      </c>
      <c r="C1238" s="231">
        <v>3936</v>
      </c>
    </row>
    <row r="1239" spans="1:3" x14ac:dyDescent="0.25">
      <c r="A1239" s="118" t="s">
        <v>1867</v>
      </c>
      <c r="B1239" s="175" t="s">
        <v>3356</v>
      </c>
      <c r="C1239" s="231">
        <v>5624</v>
      </c>
    </row>
    <row r="1240" spans="1:3" x14ac:dyDescent="0.25">
      <c r="A1240" s="118" t="s">
        <v>1879</v>
      </c>
      <c r="B1240" s="175" t="s">
        <v>3357</v>
      </c>
      <c r="C1240" s="231">
        <v>3373</v>
      </c>
    </row>
    <row r="1241" spans="1:3" x14ac:dyDescent="0.25">
      <c r="A1241" s="118" t="s">
        <v>1899</v>
      </c>
      <c r="B1241" s="175" t="s">
        <v>3358</v>
      </c>
      <c r="C1241" s="231">
        <v>6318</v>
      </c>
    </row>
    <row r="1242" spans="1:3" x14ac:dyDescent="0.25">
      <c r="A1242" s="118" t="s">
        <v>1907</v>
      </c>
      <c r="B1242" s="175" t="s">
        <v>3359</v>
      </c>
      <c r="C1242" s="231">
        <v>8424</v>
      </c>
    </row>
    <row r="1243" spans="1:3" x14ac:dyDescent="0.25">
      <c r="A1243" s="118" t="s">
        <v>1888</v>
      </c>
      <c r="B1243" s="175" t="s">
        <v>3360</v>
      </c>
      <c r="C1243" s="231">
        <v>5266</v>
      </c>
    </row>
    <row r="1244" spans="1:3" x14ac:dyDescent="0.25">
      <c r="A1244" s="118" t="s">
        <v>1883</v>
      </c>
      <c r="B1244" s="175" t="s">
        <v>3361</v>
      </c>
      <c r="C1244" s="231">
        <v>3685</v>
      </c>
    </row>
    <row r="1245" spans="1:3" x14ac:dyDescent="0.25">
      <c r="A1245" s="118" t="s">
        <v>1866</v>
      </c>
      <c r="B1245" s="175" t="s">
        <v>3362</v>
      </c>
      <c r="C1245" s="231">
        <v>5266</v>
      </c>
    </row>
    <row r="1246" spans="1:3" x14ac:dyDescent="0.25">
      <c r="A1246" s="118" t="s">
        <v>1872</v>
      </c>
      <c r="B1246" s="175" t="s">
        <v>3363</v>
      </c>
      <c r="C1246" s="231">
        <v>3159</v>
      </c>
    </row>
    <row r="1247" spans="1:3" x14ac:dyDescent="0.25">
      <c r="A1247" s="118" t="s">
        <v>1898</v>
      </c>
      <c r="B1247" s="175" t="s">
        <v>3364</v>
      </c>
      <c r="C1247" s="231">
        <v>6097</v>
      </c>
    </row>
    <row r="1248" spans="1:3" x14ac:dyDescent="0.25">
      <c r="A1248" s="118" t="s">
        <v>1906</v>
      </c>
      <c r="B1248" s="175" t="s">
        <v>3365</v>
      </c>
      <c r="C1248" s="231">
        <v>8129</v>
      </c>
    </row>
    <row r="1249" spans="1:3" x14ac:dyDescent="0.25">
      <c r="A1249" s="118" t="s">
        <v>1887</v>
      </c>
      <c r="B1249" s="175" t="s">
        <v>3366</v>
      </c>
      <c r="C1249" s="231">
        <v>5081</v>
      </c>
    </row>
    <row r="1250" spans="1:3" x14ac:dyDescent="0.25">
      <c r="A1250" s="118" t="s">
        <v>1882</v>
      </c>
      <c r="B1250" s="175" t="s">
        <v>3367</v>
      </c>
      <c r="C1250" s="231">
        <v>3557</v>
      </c>
    </row>
    <row r="1251" spans="1:3" x14ac:dyDescent="0.25">
      <c r="A1251" s="118" t="s">
        <v>1865</v>
      </c>
      <c r="B1251" s="175" t="s">
        <v>3368</v>
      </c>
      <c r="C1251" s="231">
        <v>5081</v>
      </c>
    </row>
    <row r="1252" spans="1:3" x14ac:dyDescent="0.25">
      <c r="A1252" s="118" t="s">
        <v>1875</v>
      </c>
      <c r="B1252" s="175" t="s">
        <v>3369</v>
      </c>
      <c r="C1252" s="231">
        <v>3049</v>
      </c>
    </row>
    <row r="1253" spans="1:3" x14ac:dyDescent="0.25">
      <c r="A1253" s="118" t="s">
        <v>1897</v>
      </c>
      <c r="B1253" s="175" t="s">
        <v>3370</v>
      </c>
      <c r="C1253" s="231">
        <v>5742</v>
      </c>
    </row>
    <row r="1254" spans="1:3" x14ac:dyDescent="0.25">
      <c r="A1254" s="118" t="s">
        <v>1905</v>
      </c>
      <c r="B1254" s="175" t="s">
        <v>3371</v>
      </c>
      <c r="C1254" s="231">
        <v>7656</v>
      </c>
    </row>
    <row r="1255" spans="1:3" x14ac:dyDescent="0.25">
      <c r="A1255" s="118" t="s">
        <v>1892</v>
      </c>
      <c r="B1255" s="175" t="s">
        <v>3372</v>
      </c>
      <c r="C1255" s="231">
        <v>4785</v>
      </c>
    </row>
    <row r="1256" spans="1:3" x14ac:dyDescent="0.25">
      <c r="A1256" s="118" t="s">
        <v>1881</v>
      </c>
      <c r="B1256" s="175" t="s">
        <v>3373</v>
      </c>
      <c r="C1256" s="231">
        <v>3349</v>
      </c>
    </row>
    <row r="1257" spans="1:3" x14ac:dyDescent="0.25">
      <c r="A1257" s="118" t="s">
        <v>1864</v>
      </c>
      <c r="B1257" s="175" t="s">
        <v>3374</v>
      </c>
      <c r="C1257" s="231">
        <v>4785</v>
      </c>
    </row>
    <row r="1258" spans="1:3" x14ac:dyDescent="0.25">
      <c r="A1258" s="118" t="s">
        <v>1877</v>
      </c>
      <c r="B1258" s="175" t="s">
        <v>3375</v>
      </c>
      <c r="C1258" s="231">
        <v>2870</v>
      </c>
    </row>
    <row r="1259" spans="1:3" x14ac:dyDescent="0.25">
      <c r="A1259" s="118" t="s">
        <v>1896</v>
      </c>
      <c r="B1259" s="175" t="s">
        <v>3376</v>
      </c>
      <c r="C1259" s="231">
        <v>5312</v>
      </c>
    </row>
    <row r="1260" spans="1:3" x14ac:dyDescent="0.25">
      <c r="A1260" s="118" t="s">
        <v>1904</v>
      </c>
      <c r="B1260" s="175" t="s">
        <v>3377</v>
      </c>
      <c r="C1260" s="231">
        <v>7083</v>
      </c>
    </row>
    <row r="1261" spans="1:3" x14ac:dyDescent="0.25">
      <c r="A1261" s="118" t="s">
        <v>1891</v>
      </c>
      <c r="B1261" s="175" t="s">
        <v>3378</v>
      </c>
      <c r="C1261" s="231">
        <v>4426</v>
      </c>
    </row>
    <row r="1262" spans="1:3" x14ac:dyDescent="0.25">
      <c r="A1262" s="118" t="s">
        <v>1880</v>
      </c>
      <c r="B1262" s="175" t="s">
        <v>3379</v>
      </c>
      <c r="C1262" s="231">
        <v>3099</v>
      </c>
    </row>
    <row r="1263" spans="1:3" x14ac:dyDescent="0.25">
      <c r="A1263" s="118" t="s">
        <v>1863</v>
      </c>
      <c r="B1263" s="175" t="s">
        <v>3380</v>
      </c>
      <c r="C1263" s="231">
        <v>4426</v>
      </c>
    </row>
    <row r="1264" spans="1:3" x14ac:dyDescent="0.25">
      <c r="A1264" s="118" t="s">
        <v>1873</v>
      </c>
      <c r="B1264" s="175" t="s">
        <v>3381</v>
      </c>
      <c r="C1264" s="231">
        <v>2655</v>
      </c>
    </row>
    <row r="1265" spans="1:3" x14ac:dyDescent="0.25">
      <c r="A1265" s="118" t="s">
        <v>1895</v>
      </c>
      <c r="B1265" s="175" t="s">
        <v>3382</v>
      </c>
      <c r="C1265" s="231">
        <v>5119</v>
      </c>
    </row>
    <row r="1266" spans="1:3" x14ac:dyDescent="0.25">
      <c r="A1266" s="118" t="s">
        <v>1903</v>
      </c>
      <c r="B1266" s="175" t="s">
        <v>3383</v>
      </c>
      <c r="C1266" s="231">
        <v>6824</v>
      </c>
    </row>
    <row r="1267" spans="1:3" x14ac:dyDescent="0.25">
      <c r="A1267" s="118" t="s">
        <v>1890</v>
      </c>
      <c r="B1267" s="175" t="s">
        <v>3384</v>
      </c>
      <c r="C1267" s="231">
        <v>4265</v>
      </c>
    </row>
    <row r="1268" spans="1:3" x14ac:dyDescent="0.25">
      <c r="A1268" s="118" t="s">
        <v>1886</v>
      </c>
      <c r="B1268" s="175" t="s">
        <v>3385</v>
      </c>
      <c r="C1268" s="231">
        <v>2985</v>
      </c>
    </row>
    <row r="1269" spans="1:3" x14ac:dyDescent="0.25">
      <c r="A1269" s="118" t="s">
        <v>1869</v>
      </c>
      <c r="B1269" s="175" t="s">
        <v>3386</v>
      </c>
      <c r="C1269" s="231">
        <v>4265</v>
      </c>
    </row>
    <row r="1270" spans="1:3" x14ac:dyDescent="0.25">
      <c r="A1270" s="118" t="s">
        <v>1876</v>
      </c>
      <c r="B1270" s="175" t="s">
        <v>3387</v>
      </c>
      <c r="C1270" s="231">
        <v>2559</v>
      </c>
    </row>
    <row r="1271" spans="1:3" x14ac:dyDescent="0.25">
      <c r="A1271" s="118" t="s">
        <v>2032</v>
      </c>
      <c r="B1271" s="175" t="s">
        <v>3388</v>
      </c>
      <c r="C1271" s="231">
        <v>4246</v>
      </c>
    </row>
    <row r="1272" spans="1:3" x14ac:dyDescent="0.25">
      <c r="A1272" s="118" t="s">
        <v>2033</v>
      </c>
      <c r="B1272" s="175" t="s">
        <v>3389</v>
      </c>
      <c r="C1272" s="231">
        <v>5306</v>
      </c>
    </row>
    <row r="1273" spans="1:3" x14ac:dyDescent="0.25">
      <c r="A1273" s="118" t="s">
        <v>2034</v>
      </c>
      <c r="B1273" s="175" t="s">
        <v>3390</v>
      </c>
      <c r="C1273" s="231">
        <v>4246</v>
      </c>
    </row>
    <row r="1274" spans="1:3" x14ac:dyDescent="0.25">
      <c r="A1274" s="118" t="s">
        <v>2035</v>
      </c>
      <c r="B1274" s="175" t="s">
        <v>3391</v>
      </c>
      <c r="C1274" s="231">
        <v>2498</v>
      </c>
    </row>
    <row r="1275" spans="1:3" x14ac:dyDescent="0.25">
      <c r="A1275" s="118" t="s">
        <v>2036</v>
      </c>
      <c r="B1275" s="175" t="s">
        <v>3392</v>
      </c>
      <c r="C1275" s="231">
        <v>3122</v>
      </c>
    </row>
    <row r="1276" spans="1:3" x14ac:dyDescent="0.25">
      <c r="A1276" s="118" t="s">
        <v>2037</v>
      </c>
      <c r="B1276" s="175" t="s">
        <v>3393</v>
      </c>
      <c r="C1276" s="231">
        <v>2498</v>
      </c>
    </row>
    <row r="1277" spans="1:3" x14ac:dyDescent="0.25">
      <c r="A1277" s="118" t="s">
        <v>2038</v>
      </c>
      <c r="B1277" s="175" t="s">
        <v>3394</v>
      </c>
      <c r="C1277" s="231">
        <v>4246</v>
      </c>
    </row>
    <row r="1278" spans="1:3" x14ac:dyDescent="0.25">
      <c r="A1278" s="118" t="s">
        <v>2039</v>
      </c>
      <c r="B1278" s="175" t="s">
        <v>3395</v>
      </c>
      <c r="C1278" s="231">
        <v>5306</v>
      </c>
    </row>
    <row r="1279" spans="1:3" x14ac:dyDescent="0.25">
      <c r="A1279" s="118" t="s">
        <v>2040</v>
      </c>
      <c r="B1279" s="175" t="s">
        <v>3396</v>
      </c>
      <c r="C1279" s="231">
        <v>4246</v>
      </c>
    </row>
    <row r="1280" spans="1:3" x14ac:dyDescent="0.25">
      <c r="A1280" s="118" t="s">
        <v>1756</v>
      </c>
      <c r="B1280" s="175" t="s">
        <v>3397</v>
      </c>
      <c r="C1280" s="231">
        <v>2498</v>
      </c>
    </row>
    <row r="1281" spans="1:3" x14ac:dyDescent="0.25">
      <c r="A1281" s="157" t="s">
        <v>1757</v>
      </c>
      <c r="B1281" s="175" t="s">
        <v>3398</v>
      </c>
      <c r="C1281" s="232">
        <v>3122</v>
      </c>
    </row>
    <row r="1282" spans="1:3" x14ac:dyDescent="0.25">
      <c r="A1282" s="118" t="s">
        <v>1758</v>
      </c>
      <c r="B1282" s="175" t="s">
        <v>3399</v>
      </c>
      <c r="C1282" s="231">
        <v>2498</v>
      </c>
    </row>
    <row r="1283" spans="1:3" x14ac:dyDescent="0.25">
      <c r="A1283" s="118" t="s">
        <v>2041</v>
      </c>
      <c r="B1283" s="175" t="s">
        <v>3400</v>
      </c>
      <c r="C1283" s="231">
        <v>4099</v>
      </c>
    </row>
    <row r="1284" spans="1:3" x14ac:dyDescent="0.25">
      <c r="A1284" s="118" t="s">
        <v>2042</v>
      </c>
      <c r="B1284" s="175" t="s">
        <v>3401</v>
      </c>
      <c r="C1284" s="231">
        <v>5123</v>
      </c>
    </row>
    <row r="1285" spans="1:3" x14ac:dyDescent="0.25">
      <c r="A1285" s="118" t="s">
        <v>2043</v>
      </c>
      <c r="B1285" s="175" t="s">
        <v>3402</v>
      </c>
      <c r="C1285" s="231">
        <v>4099</v>
      </c>
    </row>
    <row r="1286" spans="1:3" x14ac:dyDescent="0.25">
      <c r="A1286" s="118" t="s">
        <v>1759</v>
      </c>
      <c r="B1286" s="175" t="s">
        <v>3403</v>
      </c>
      <c r="C1286" s="231">
        <v>2412</v>
      </c>
    </row>
    <row r="1287" spans="1:3" x14ac:dyDescent="0.25">
      <c r="A1287" s="157" t="s">
        <v>1760</v>
      </c>
      <c r="B1287" s="175" t="s">
        <v>3404</v>
      </c>
      <c r="C1287" s="232">
        <v>3014</v>
      </c>
    </row>
    <row r="1288" spans="1:3" x14ac:dyDescent="0.25">
      <c r="A1288" s="118" t="s">
        <v>1761</v>
      </c>
      <c r="B1288" s="175" t="s">
        <v>3405</v>
      </c>
      <c r="C1288" s="231">
        <v>2412</v>
      </c>
    </row>
    <row r="1289" spans="1:3" x14ac:dyDescent="0.25">
      <c r="A1289" s="118" t="s">
        <v>2044</v>
      </c>
      <c r="B1289" s="175" t="s">
        <v>3406</v>
      </c>
      <c r="C1289" s="231">
        <v>3821</v>
      </c>
    </row>
    <row r="1290" spans="1:3" x14ac:dyDescent="0.25">
      <c r="A1290" s="118" t="s">
        <v>2045</v>
      </c>
      <c r="B1290" s="175" t="s">
        <v>3407</v>
      </c>
      <c r="C1290" s="231">
        <v>4777</v>
      </c>
    </row>
    <row r="1291" spans="1:3" x14ac:dyDescent="0.25">
      <c r="A1291" s="118" t="s">
        <v>2046</v>
      </c>
      <c r="B1291" s="175" t="s">
        <v>3408</v>
      </c>
      <c r="C1291" s="231">
        <v>3821</v>
      </c>
    </row>
    <row r="1292" spans="1:3" x14ac:dyDescent="0.25">
      <c r="A1292" s="118" t="s">
        <v>1762</v>
      </c>
      <c r="B1292" s="175" t="s">
        <v>3409</v>
      </c>
      <c r="C1292" s="231">
        <v>2247</v>
      </c>
    </row>
    <row r="1293" spans="1:3" x14ac:dyDescent="0.25">
      <c r="A1293" s="157" t="s">
        <v>1763</v>
      </c>
      <c r="B1293" s="175" t="s">
        <v>3410</v>
      </c>
      <c r="C1293" s="232">
        <v>2811</v>
      </c>
    </row>
    <row r="1294" spans="1:3" x14ac:dyDescent="0.25">
      <c r="A1294" s="118" t="s">
        <v>1764</v>
      </c>
      <c r="B1294" s="175" t="s">
        <v>3411</v>
      </c>
      <c r="C1294" s="231">
        <v>2247</v>
      </c>
    </row>
    <row r="1295" spans="1:3" x14ac:dyDescent="0.25">
      <c r="A1295" s="118" t="s">
        <v>2047</v>
      </c>
      <c r="B1295" s="175" t="s">
        <v>3412</v>
      </c>
      <c r="C1295" s="231">
        <v>3563</v>
      </c>
    </row>
    <row r="1296" spans="1:3" x14ac:dyDescent="0.25">
      <c r="A1296" s="118" t="s">
        <v>2048</v>
      </c>
      <c r="B1296" s="175" t="s">
        <v>3413</v>
      </c>
      <c r="C1296" s="231">
        <v>4453</v>
      </c>
    </row>
    <row r="1297" spans="1:3" x14ac:dyDescent="0.25">
      <c r="A1297" s="118" t="s">
        <v>2049</v>
      </c>
      <c r="B1297" s="175" t="s">
        <v>3414</v>
      </c>
      <c r="C1297" s="231">
        <v>3563</v>
      </c>
    </row>
    <row r="1298" spans="1:3" x14ac:dyDescent="0.25">
      <c r="A1298" s="118" t="s">
        <v>1765</v>
      </c>
      <c r="B1298" s="175" t="s">
        <v>3415</v>
      </c>
      <c r="C1298" s="231">
        <v>2095</v>
      </c>
    </row>
    <row r="1299" spans="1:3" x14ac:dyDescent="0.25">
      <c r="A1299" s="157" t="s">
        <v>1766</v>
      </c>
      <c r="B1299" s="175" t="s">
        <v>3416</v>
      </c>
      <c r="C1299" s="232">
        <v>2620</v>
      </c>
    </row>
    <row r="1300" spans="1:3" x14ac:dyDescent="0.25">
      <c r="A1300" s="118" t="s">
        <v>1767</v>
      </c>
      <c r="B1300" s="175" t="s">
        <v>3417</v>
      </c>
      <c r="C1300" s="231">
        <v>2095</v>
      </c>
    </row>
    <row r="1301" spans="1:3" x14ac:dyDescent="0.25">
      <c r="A1301" s="118" t="s">
        <v>2050</v>
      </c>
      <c r="B1301" s="175" t="s">
        <v>3418</v>
      </c>
      <c r="C1301" s="231">
        <v>3199</v>
      </c>
    </row>
    <row r="1302" spans="1:3" x14ac:dyDescent="0.25">
      <c r="A1302" s="118" t="s">
        <v>2051</v>
      </c>
      <c r="B1302" s="175" t="s">
        <v>3419</v>
      </c>
      <c r="C1302" s="231">
        <v>3997</v>
      </c>
    </row>
    <row r="1303" spans="1:3" x14ac:dyDescent="0.25">
      <c r="A1303" s="118" t="s">
        <v>2052</v>
      </c>
      <c r="B1303" s="175" t="s">
        <v>3420</v>
      </c>
      <c r="C1303" s="231">
        <v>3199</v>
      </c>
    </row>
    <row r="1304" spans="1:3" x14ac:dyDescent="0.25">
      <c r="A1304" s="118" t="s">
        <v>1768</v>
      </c>
      <c r="B1304" s="175" t="s">
        <v>3421</v>
      </c>
      <c r="C1304" s="231">
        <v>1881</v>
      </c>
    </row>
    <row r="1305" spans="1:3" x14ac:dyDescent="0.25">
      <c r="A1305" s="157" t="s">
        <v>1769</v>
      </c>
      <c r="B1305" s="175" t="s">
        <v>3422</v>
      </c>
      <c r="C1305" s="232">
        <v>2352</v>
      </c>
    </row>
    <row r="1306" spans="1:3" x14ac:dyDescent="0.25">
      <c r="A1306" s="118" t="s">
        <v>1770</v>
      </c>
      <c r="B1306" s="175" t="s">
        <v>3423</v>
      </c>
      <c r="C1306" s="231">
        <v>1881</v>
      </c>
    </row>
    <row r="1307" spans="1:3" x14ac:dyDescent="0.25">
      <c r="A1307" s="118" t="s">
        <v>2053</v>
      </c>
      <c r="B1307" s="175" t="s">
        <v>3424</v>
      </c>
      <c r="C1307" s="231">
        <v>2987</v>
      </c>
    </row>
    <row r="1308" spans="1:3" x14ac:dyDescent="0.25">
      <c r="A1308" s="118" t="s">
        <v>2054</v>
      </c>
      <c r="B1308" s="175" t="s">
        <v>3425</v>
      </c>
      <c r="C1308" s="231">
        <v>3734</v>
      </c>
    </row>
    <row r="1309" spans="1:3" x14ac:dyDescent="0.25">
      <c r="A1309" s="118" t="s">
        <v>2055</v>
      </c>
      <c r="B1309" s="175" t="s">
        <v>3426</v>
      </c>
      <c r="C1309" s="231">
        <v>2987</v>
      </c>
    </row>
    <row r="1310" spans="1:3" x14ac:dyDescent="0.25">
      <c r="A1310" s="118" t="s">
        <v>1771</v>
      </c>
      <c r="B1310" s="175" t="s">
        <v>3427</v>
      </c>
      <c r="C1310" s="231">
        <v>1757</v>
      </c>
    </row>
    <row r="1311" spans="1:3" x14ac:dyDescent="0.25">
      <c r="A1311" s="157" t="s">
        <v>1772</v>
      </c>
      <c r="B1311" s="175" t="s">
        <v>3428</v>
      </c>
      <c r="C1311" s="232">
        <v>2197</v>
      </c>
    </row>
    <row r="1312" spans="1:3" x14ac:dyDescent="0.25">
      <c r="A1312" s="118" t="s">
        <v>1773</v>
      </c>
      <c r="B1312" s="175" t="s">
        <v>3429</v>
      </c>
      <c r="C1312" s="231">
        <v>1757</v>
      </c>
    </row>
    <row r="1313" spans="1:3" x14ac:dyDescent="0.25">
      <c r="A1313" s="118" t="s">
        <v>2056</v>
      </c>
      <c r="B1313" s="175" t="s">
        <v>3430</v>
      </c>
      <c r="C1313" s="231">
        <v>2728</v>
      </c>
    </row>
    <row r="1314" spans="1:3" x14ac:dyDescent="0.25">
      <c r="A1314" s="118" t="s">
        <v>2057</v>
      </c>
      <c r="B1314" s="175" t="s">
        <v>3431</v>
      </c>
      <c r="C1314" s="231">
        <v>3410</v>
      </c>
    </row>
    <row r="1315" spans="1:3" x14ac:dyDescent="0.25">
      <c r="A1315" s="118" t="s">
        <v>2058</v>
      </c>
      <c r="B1315" s="175" t="s">
        <v>3432</v>
      </c>
      <c r="C1315" s="231">
        <v>2728</v>
      </c>
    </row>
    <row r="1316" spans="1:3" x14ac:dyDescent="0.25">
      <c r="A1316" s="118" t="s">
        <v>1774</v>
      </c>
      <c r="B1316" s="175" t="s">
        <v>3433</v>
      </c>
      <c r="C1316" s="231">
        <v>1605</v>
      </c>
    </row>
    <row r="1317" spans="1:3" x14ac:dyDescent="0.25">
      <c r="A1317" s="157" t="s">
        <v>1775</v>
      </c>
      <c r="B1317" s="175" t="s">
        <v>3434</v>
      </c>
      <c r="C1317" s="232">
        <v>2006</v>
      </c>
    </row>
    <row r="1318" spans="1:3" x14ac:dyDescent="0.25">
      <c r="A1318" s="118" t="s">
        <v>1776</v>
      </c>
      <c r="B1318" s="175" t="s">
        <v>3435</v>
      </c>
      <c r="C1318" s="231">
        <v>1605</v>
      </c>
    </row>
    <row r="1319" spans="1:3" x14ac:dyDescent="0.25">
      <c r="A1319" s="118" t="s">
        <v>2059</v>
      </c>
      <c r="B1319" s="175" t="s">
        <v>3436</v>
      </c>
      <c r="C1319" s="231">
        <v>5843</v>
      </c>
    </row>
    <row r="1320" spans="1:3" x14ac:dyDescent="0.25">
      <c r="A1320" s="118" t="s">
        <v>2060</v>
      </c>
      <c r="B1320" s="175" t="s">
        <v>3437</v>
      </c>
      <c r="C1320" s="231">
        <v>7306</v>
      </c>
    </row>
    <row r="1321" spans="1:3" x14ac:dyDescent="0.25">
      <c r="A1321" s="118" t="s">
        <v>2061</v>
      </c>
      <c r="B1321" s="175" t="s">
        <v>3438</v>
      </c>
      <c r="C1321" s="231">
        <v>5843</v>
      </c>
    </row>
    <row r="1322" spans="1:3" x14ac:dyDescent="0.25">
      <c r="A1322" s="118" t="s">
        <v>2062</v>
      </c>
      <c r="B1322" s="175" t="s">
        <v>3439</v>
      </c>
      <c r="C1322" s="231">
        <v>3437</v>
      </c>
    </row>
    <row r="1323" spans="1:3" x14ac:dyDescent="0.25">
      <c r="A1323" s="118" t="s">
        <v>2063</v>
      </c>
      <c r="B1323" s="175" t="s">
        <v>3440</v>
      </c>
      <c r="C1323" s="231">
        <v>4296</v>
      </c>
    </row>
    <row r="1324" spans="1:3" x14ac:dyDescent="0.25">
      <c r="A1324" s="118" t="s">
        <v>2064</v>
      </c>
      <c r="B1324" s="175" t="s">
        <v>3441</v>
      </c>
      <c r="C1324" s="231">
        <v>3437</v>
      </c>
    </row>
    <row r="1325" spans="1:3" x14ac:dyDescent="0.25">
      <c r="A1325" s="118" t="s">
        <v>2065</v>
      </c>
      <c r="B1325" s="175" t="s">
        <v>3442</v>
      </c>
      <c r="C1325" s="231">
        <v>5843</v>
      </c>
    </row>
    <row r="1326" spans="1:3" x14ac:dyDescent="0.25">
      <c r="A1326" s="118" t="s">
        <v>2066</v>
      </c>
      <c r="B1326" s="175" t="s">
        <v>3443</v>
      </c>
      <c r="C1326" s="231">
        <v>7306</v>
      </c>
    </row>
    <row r="1327" spans="1:3" x14ac:dyDescent="0.25">
      <c r="A1327" s="118" t="s">
        <v>2067</v>
      </c>
      <c r="B1327" s="175" t="s">
        <v>3444</v>
      </c>
      <c r="C1327" s="231">
        <v>5843</v>
      </c>
    </row>
    <row r="1328" spans="1:3" x14ac:dyDescent="0.25">
      <c r="A1328" s="118" t="s">
        <v>1777</v>
      </c>
      <c r="B1328" s="175" t="s">
        <v>3445</v>
      </c>
      <c r="C1328" s="231">
        <v>3437</v>
      </c>
    </row>
    <row r="1329" spans="1:3" x14ac:dyDescent="0.25">
      <c r="A1329" s="157" t="s">
        <v>1778</v>
      </c>
      <c r="B1329" s="175" t="s">
        <v>3446</v>
      </c>
      <c r="C1329" s="232">
        <v>4296</v>
      </c>
    </row>
    <row r="1330" spans="1:3" x14ac:dyDescent="0.25">
      <c r="A1330" s="118" t="s">
        <v>1779</v>
      </c>
      <c r="B1330" s="175" t="s">
        <v>3447</v>
      </c>
      <c r="C1330" s="231">
        <v>3437</v>
      </c>
    </row>
    <row r="1331" spans="1:3" x14ac:dyDescent="0.25">
      <c r="A1331" s="118" t="s">
        <v>2068</v>
      </c>
      <c r="B1331" s="175" t="s">
        <v>3448</v>
      </c>
      <c r="C1331" s="231">
        <v>5653</v>
      </c>
    </row>
    <row r="1332" spans="1:3" x14ac:dyDescent="0.25">
      <c r="A1332" s="118" t="s">
        <v>2069</v>
      </c>
      <c r="B1332" s="175" t="s">
        <v>3449</v>
      </c>
      <c r="C1332" s="231">
        <v>7067</v>
      </c>
    </row>
    <row r="1333" spans="1:3" x14ac:dyDescent="0.25">
      <c r="A1333" s="118" t="s">
        <v>2070</v>
      </c>
      <c r="B1333" s="175" t="s">
        <v>3450</v>
      </c>
      <c r="C1333" s="231">
        <v>5653</v>
      </c>
    </row>
    <row r="1334" spans="1:3" x14ac:dyDescent="0.25">
      <c r="A1334" s="118" t="s">
        <v>1780</v>
      </c>
      <c r="B1334" s="175" t="s">
        <v>3451</v>
      </c>
      <c r="C1334" s="231">
        <v>3326</v>
      </c>
    </row>
    <row r="1335" spans="1:3" x14ac:dyDescent="0.25">
      <c r="A1335" s="157" t="s">
        <v>1781</v>
      </c>
      <c r="B1335" s="175" t="s">
        <v>3452</v>
      </c>
      <c r="C1335" s="232">
        <v>4156</v>
      </c>
    </row>
    <row r="1336" spans="1:3" x14ac:dyDescent="0.25">
      <c r="A1336" s="118" t="s">
        <v>1782</v>
      </c>
      <c r="B1336" s="175" t="s">
        <v>3453</v>
      </c>
      <c r="C1336" s="231">
        <v>3326</v>
      </c>
    </row>
    <row r="1337" spans="1:3" x14ac:dyDescent="0.25">
      <c r="A1337" s="118" t="s">
        <v>2071</v>
      </c>
      <c r="B1337" s="175" t="s">
        <v>3454</v>
      </c>
      <c r="C1337" s="231">
        <v>5295</v>
      </c>
    </row>
    <row r="1338" spans="1:3" x14ac:dyDescent="0.25">
      <c r="A1338" s="118" t="s">
        <v>2072</v>
      </c>
      <c r="B1338" s="175" t="s">
        <v>3455</v>
      </c>
      <c r="C1338" s="231">
        <v>6619</v>
      </c>
    </row>
    <row r="1339" spans="1:3" x14ac:dyDescent="0.25">
      <c r="A1339" s="118" t="s">
        <v>2073</v>
      </c>
      <c r="B1339" s="175" t="s">
        <v>3456</v>
      </c>
      <c r="C1339" s="231">
        <v>5295</v>
      </c>
    </row>
    <row r="1340" spans="1:3" x14ac:dyDescent="0.25">
      <c r="A1340" s="118" t="s">
        <v>1783</v>
      </c>
      <c r="B1340" s="175" t="s">
        <v>3457</v>
      </c>
      <c r="C1340" s="231">
        <v>3114</v>
      </c>
    </row>
    <row r="1341" spans="1:3" x14ac:dyDescent="0.25">
      <c r="A1341" s="157" t="s">
        <v>1784</v>
      </c>
      <c r="B1341" s="175" t="s">
        <v>3458</v>
      </c>
      <c r="C1341" s="232">
        <v>3894</v>
      </c>
    </row>
    <row r="1342" spans="1:3" x14ac:dyDescent="0.25">
      <c r="A1342" s="118" t="s">
        <v>1785</v>
      </c>
      <c r="B1342" s="175" t="s">
        <v>3459</v>
      </c>
      <c r="C1342" s="231">
        <v>3114</v>
      </c>
    </row>
    <row r="1343" spans="1:3" x14ac:dyDescent="0.25">
      <c r="A1343" s="118" t="s">
        <v>2074</v>
      </c>
      <c r="B1343" s="175" t="s">
        <v>3460</v>
      </c>
      <c r="C1343" s="231">
        <v>4957</v>
      </c>
    </row>
    <row r="1344" spans="1:3" x14ac:dyDescent="0.25">
      <c r="A1344" s="118" t="s">
        <v>2075</v>
      </c>
      <c r="B1344" s="175" t="s">
        <v>3461</v>
      </c>
      <c r="C1344" s="231">
        <v>6195</v>
      </c>
    </row>
    <row r="1345" spans="1:3" x14ac:dyDescent="0.25">
      <c r="A1345" s="118" t="s">
        <v>2076</v>
      </c>
      <c r="B1345" s="175" t="s">
        <v>3462</v>
      </c>
      <c r="C1345" s="231">
        <v>4957</v>
      </c>
    </row>
    <row r="1346" spans="1:3" x14ac:dyDescent="0.25">
      <c r="A1346" s="118" t="s">
        <v>1786</v>
      </c>
      <c r="B1346" s="175" t="s">
        <v>3463</v>
      </c>
      <c r="C1346" s="231">
        <v>2915</v>
      </c>
    </row>
    <row r="1347" spans="1:3" x14ac:dyDescent="0.25">
      <c r="A1347" s="157" t="s">
        <v>1787</v>
      </c>
      <c r="B1347" s="175" t="s">
        <v>3464</v>
      </c>
      <c r="C1347" s="232">
        <v>3643</v>
      </c>
    </row>
    <row r="1348" spans="1:3" x14ac:dyDescent="0.25">
      <c r="A1348" s="118" t="s">
        <v>1788</v>
      </c>
      <c r="B1348" s="175" t="s">
        <v>3465</v>
      </c>
      <c r="C1348" s="231">
        <v>2915</v>
      </c>
    </row>
    <row r="1349" spans="1:3" x14ac:dyDescent="0.25">
      <c r="A1349" s="118" t="s">
        <v>2077</v>
      </c>
      <c r="B1349" s="175" t="s">
        <v>3466</v>
      </c>
      <c r="C1349" s="231">
        <v>4785</v>
      </c>
    </row>
    <row r="1350" spans="1:3" x14ac:dyDescent="0.25">
      <c r="A1350" s="118" t="s">
        <v>2078</v>
      </c>
      <c r="B1350" s="175" t="s">
        <v>3467</v>
      </c>
      <c r="C1350" s="231">
        <v>5980</v>
      </c>
    </row>
    <row r="1351" spans="1:3" x14ac:dyDescent="0.25">
      <c r="A1351" s="118" t="s">
        <v>2079</v>
      </c>
      <c r="B1351" s="175" t="s">
        <v>3468</v>
      </c>
      <c r="C1351" s="231">
        <v>4785</v>
      </c>
    </row>
    <row r="1352" spans="1:3" x14ac:dyDescent="0.25">
      <c r="A1352" s="118" t="s">
        <v>1789</v>
      </c>
      <c r="B1352" s="175" t="s">
        <v>3469</v>
      </c>
      <c r="C1352" s="231">
        <v>2814</v>
      </c>
    </row>
    <row r="1353" spans="1:3" x14ac:dyDescent="0.25">
      <c r="A1353" s="157" t="s">
        <v>1790</v>
      </c>
      <c r="B1353" s="175" t="s">
        <v>3470</v>
      </c>
      <c r="C1353" s="232">
        <v>3518</v>
      </c>
    </row>
    <row r="1354" spans="1:3" x14ac:dyDescent="0.25">
      <c r="A1354" s="118" t="s">
        <v>1791</v>
      </c>
      <c r="B1354" s="175" t="s">
        <v>3471</v>
      </c>
      <c r="C1354" s="231">
        <v>2814</v>
      </c>
    </row>
    <row r="1355" spans="1:3" x14ac:dyDescent="0.25">
      <c r="A1355" s="118" t="s">
        <v>2080</v>
      </c>
      <c r="B1355" s="175" t="s">
        <v>3472</v>
      </c>
      <c r="C1355" s="231">
        <v>4506</v>
      </c>
    </row>
    <row r="1356" spans="1:3" x14ac:dyDescent="0.25">
      <c r="A1356" s="118" t="s">
        <v>2081</v>
      </c>
      <c r="B1356" s="175" t="s">
        <v>3473</v>
      </c>
      <c r="C1356" s="231">
        <v>5632</v>
      </c>
    </row>
    <row r="1357" spans="1:3" x14ac:dyDescent="0.25">
      <c r="A1357" s="118" t="s">
        <v>2082</v>
      </c>
      <c r="B1357" s="175" t="s">
        <v>3474</v>
      </c>
      <c r="C1357" s="231">
        <v>4506</v>
      </c>
    </row>
    <row r="1358" spans="1:3" x14ac:dyDescent="0.25">
      <c r="A1358" s="118" t="s">
        <v>1792</v>
      </c>
      <c r="B1358" s="175" t="s">
        <v>3475</v>
      </c>
      <c r="C1358" s="231">
        <v>2650</v>
      </c>
    </row>
    <row r="1359" spans="1:3" x14ac:dyDescent="0.25">
      <c r="A1359" s="157" t="s">
        <v>1793</v>
      </c>
      <c r="B1359" s="175" t="s">
        <v>3476</v>
      </c>
      <c r="C1359" s="232">
        <v>3313</v>
      </c>
    </row>
    <row r="1360" spans="1:3" x14ac:dyDescent="0.25">
      <c r="A1360" s="118" t="s">
        <v>1794</v>
      </c>
      <c r="B1360" s="175" t="s">
        <v>3477</v>
      </c>
      <c r="C1360" s="231">
        <v>2650</v>
      </c>
    </row>
    <row r="1361" spans="1:3" x14ac:dyDescent="0.25">
      <c r="A1361" s="118" t="s">
        <v>2083</v>
      </c>
      <c r="B1361" s="175" t="s">
        <v>3478</v>
      </c>
      <c r="C1361" s="231">
        <v>4165</v>
      </c>
    </row>
    <row r="1362" spans="1:3" x14ac:dyDescent="0.25">
      <c r="A1362" s="118" t="s">
        <v>2084</v>
      </c>
      <c r="B1362" s="175" t="s">
        <v>3479</v>
      </c>
      <c r="C1362" s="231">
        <v>5207</v>
      </c>
    </row>
    <row r="1363" spans="1:3" x14ac:dyDescent="0.25">
      <c r="A1363" s="118" t="s">
        <v>2085</v>
      </c>
      <c r="B1363" s="175" t="s">
        <v>3480</v>
      </c>
      <c r="C1363" s="231">
        <v>4165</v>
      </c>
    </row>
    <row r="1364" spans="1:3" x14ac:dyDescent="0.25">
      <c r="A1364" s="118" t="s">
        <v>1795</v>
      </c>
      <c r="B1364" s="175" t="s">
        <v>3481</v>
      </c>
      <c r="C1364" s="231">
        <v>2451</v>
      </c>
    </row>
    <row r="1365" spans="1:3" x14ac:dyDescent="0.25">
      <c r="A1365" s="157" t="s">
        <v>1796</v>
      </c>
      <c r="B1365" s="175" t="s">
        <v>3482</v>
      </c>
      <c r="C1365" s="232">
        <v>3062</v>
      </c>
    </row>
    <row r="1366" spans="1:3" x14ac:dyDescent="0.25">
      <c r="A1366" s="118" t="s">
        <v>1797</v>
      </c>
      <c r="B1366" s="175" t="s">
        <v>3483</v>
      </c>
      <c r="C1366" s="231">
        <v>2451</v>
      </c>
    </row>
    <row r="1367" spans="1:3" x14ac:dyDescent="0.25">
      <c r="A1367" s="175" t="s">
        <v>2147</v>
      </c>
      <c r="B1367" s="175" t="s">
        <v>3484</v>
      </c>
      <c r="C1367" s="229">
        <v>7424</v>
      </c>
    </row>
    <row r="1368" spans="1:3" x14ac:dyDescent="0.25">
      <c r="A1368" s="175" t="s">
        <v>2148</v>
      </c>
      <c r="B1368" s="175" t="s">
        <v>3485</v>
      </c>
      <c r="C1368" s="229">
        <v>9281</v>
      </c>
    </row>
    <row r="1369" spans="1:3" x14ac:dyDescent="0.25">
      <c r="A1369" s="175" t="s">
        <v>2149</v>
      </c>
      <c r="B1369" s="175" t="s">
        <v>3486</v>
      </c>
      <c r="C1369" s="229">
        <v>7424</v>
      </c>
    </row>
    <row r="1370" spans="1:3" x14ac:dyDescent="0.25">
      <c r="A1370" s="175" t="s">
        <v>2150</v>
      </c>
      <c r="B1370" s="175" t="s">
        <v>3487</v>
      </c>
      <c r="C1370" s="229">
        <v>4368</v>
      </c>
    </row>
    <row r="1371" spans="1:3" x14ac:dyDescent="0.25">
      <c r="A1371" s="175" t="s">
        <v>2151</v>
      </c>
      <c r="B1371" s="175" t="s">
        <v>3488</v>
      </c>
      <c r="C1371" s="229">
        <v>5459</v>
      </c>
    </row>
    <row r="1372" spans="1:3" x14ac:dyDescent="0.25">
      <c r="A1372" s="175" t="s">
        <v>2152</v>
      </c>
      <c r="B1372" s="175" t="s">
        <v>3489</v>
      </c>
      <c r="C1372" s="229">
        <v>4368</v>
      </c>
    </row>
    <row r="1373" spans="1:3" x14ac:dyDescent="0.25">
      <c r="A1373" s="175" t="s">
        <v>2153</v>
      </c>
      <c r="B1373" s="175" t="s">
        <v>3490</v>
      </c>
      <c r="C1373" s="229">
        <v>7424</v>
      </c>
    </row>
    <row r="1374" spans="1:3" x14ac:dyDescent="0.25">
      <c r="A1374" s="175" t="s">
        <v>2154</v>
      </c>
      <c r="B1374" s="175" t="s">
        <v>3491</v>
      </c>
      <c r="C1374" s="229">
        <v>9281</v>
      </c>
    </row>
    <row r="1375" spans="1:3" x14ac:dyDescent="0.25">
      <c r="A1375" s="175" t="s">
        <v>2155</v>
      </c>
      <c r="B1375" s="175" t="s">
        <v>3492</v>
      </c>
      <c r="C1375" s="229">
        <v>7424</v>
      </c>
    </row>
    <row r="1376" spans="1:3" x14ac:dyDescent="0.25">
      <c r="A1376" s="175" t="s">
        <v>2156</v>
      </c>
      <c r="B1376" s="175" t="s">
        <v>3493</v>
      </c>
      <c r="C1376" s="229">
        <v>4368</v>
      </c>
    </row>
    <row r="1377" spans="1:3" x14ac:dyDescent="0.25">
      <c r="A1377" s="175" t="s">
        <v>2157</v>
      </c>
      <c r="B1377" s="175" t="s">
        <v>3494</v>
      </c>
      <c r="C1377" s="229">
        <v>5459</v>
      </c>
    </row>
    <row r="1378" spans="1:3" x14ac:dyDescent="0.25">
      <c r="A1378" s="175" t="s">
        <v>2158</v>
      </c>
      <c r="B1378" s="175" t="s">
        <v>3495</v>
      </c>
      <c r="C1378" s="229">
        <v>4368</v>
      </c>
    </row>
    <row r="1379" spans="1:3" x14ac:dyDescent="0.25">
      <c r="A1379" s="175" t="s">
        <v>2159</v>
      </c>
      <c r="B1379" s="175" t="s">
        <v>3496</v>
      </c>
      <c r="C1379" s="229">
        <v>7182</v>
      </c>
    </row>
    <row r="1380" spans="1:3" x14ac:dyDescent="0.25">
      <c r="A1380" s="175" t="s">
        <v>2160</v>
      </c>
      <c r="B1380" s="175" t="s">
        <v>3497</v>
      </c>
      <c r="C1380" s="229">
        <v>8976</v>
      </c>
    </row>
    <row r="1381" spans="1:3" x14ac:dyDescent="0.25">
      <c r="A1381" s="175" t="s">
        <v>2161</v>
      </c>
      <c r="B1381" s="175" t="s">
        <v>3498</v>
      </c>
      <c r="C1381" s="229">
        <v>7182</v>
      </c>
    </row>
    <row r="1382" spans="1:3" x14ac:dyDescent="0.25">
      <c r="A1382" s="175" t="s">
        <v>2162</v>
      </c>
      <c r="B1382" s="175" t="s">
        <v>3499</v>
      </c>
      <c r="C1382" s="229">
        <v>4225</v>
      </c>
    </row>
    <row r="1383" spans="1:3" x14ac:dyDescent="0.25">
      <c r="A1383" s="175" t="s">
        <v>2163</v>
      </c>
      <c r="B1383" s="175" t="s">
        <v>3500</v>
      </c>
      <c r="C1383" s="229">
        <v>5281</v>
      </c>
    </row>
    <row r="1384" spans="1:3" x14ac:dyDescent="0.25">
      <c r="A1384" s="175" t="s">
        <v>2164</v>
      </c>
      <c r="B1384" s="175" t="s">
        <v>3501</v>
      </c>
      <c r="C1384" s="229">
        <v>4225</v>
      </c>
    </row>
    <row r="1385" spans="1:3" x14ac:dyDescent="0.25">
      <c r="A1385" s="175" t="s">
        <v>2165</v>
      </c>
      <c r="B1385" s="175" t="s">
        <v>3502</v>
      </c>
      <c r="C1385" s="229">
        <v>6725</v>
      </c>
    </row>
    <row r="1386" spans="1:3" x14ac:dyDescent="0.25">
      <c r="A1386" s="175" t="s">
        <v>2166</v>
      </c>
      <c r="B1386" s="175" t="s">
        <v>3503</v>
      </c>
      <c r="C1386" s="229">
        <v>8405</v>
      </c>
    </row>
    <row r="1387" spans="1:3" x14ac:dyDescent="0.25">
      <c r="A1387" s="175" t="s">
        <v>2167</v>
      </c>
      <c r="B1387" s="175" t="s">
        <v>3504</v>
      </c>
      <c r="C1387" s="229">
        <v>6725</v>
      </c>
    </row>
    <row r="1388" spans="1:3" x14ac:dyDescent="0.25">
      <c r="A1388" s="175" t="s">
        <v>2168</v>
      </c>
      <c r="B1388" s="175" t="s">
        <v>3505</v>
      </c>
      <c r="C1388" s="229">
        <v>3956</v>
      </c>
    </row>
    <row r="1389" spans="1:3" x14ac:dyDescent="0.25">
      <c r="A1389" s="175" t="s">
        <v>2169</v>
      </c>
      <c r="B1389" s="175" t="s">
        <v>3506</v>
      </c>
      <c r="C1389" s="229">
        <v>4945</v>
      </c>
    </row>
    <row r="1390" spans="1:3" x14ac:dyDescent="0.25">
      <c r="A1390" s="175" t="s">
        <v>2170</v>
      </c>
      <c r="B1390" s="175" t="s">
        <v>3507</v>
      </c>
      <c r="C1390" s="229">
        <v>3956</v>
      </c>
    </row>
    <row r="1391" spans="1:3" x14ac:dyDescent="0.25">
      <c r="A1391" s="175" t="s">
        <v>2171</v>
      </c>
      <c r="B1391" s="175" t="s">
        <v>3508</v>
      </c>
      <c r="C1391" s="229">
        <v>6297</v>
      </c>
    </row>
    <row r="1392" spans="1:3" x14ac:dyDescent="0.25">
      <c r="A1392" s="175" t="s">
        <v>2172</v>
      </c>
      <c r="B1392" s="175" t="s">
        <v>3509</v>
      </c>
      <c r="C1392" s="229">
        <v>7871</v>
      </c>
    </row>
    <row r="1393" spans="1:3" x14ac:dyDescent="0.25">
      <c r="A1393" s="175" t="s">
        <v>2173</v>
      </c>
      <c r="B1393" s="175" t="s">
        <v>3510</v>
      </c>
      <c r="C1393" s="229">
        <v>6297</v>
      </c>
    </row>
    <row r="1394" spans="1:3" x14ac:dyDescent="0.25">
      <c r="A1394" s="175" t="s">
        <v>2174</v>
      </c>
      <c r="B1394" s="175" t="s">
        <v>3511</v>
      </c>
      <c r="C1394" s="229">
        <v>3704</v>
      </c>
    </row>
    <row r="1395" spans="1:3" x14ac:dyDescent="0.25">
      <c r="A1395" s="175" t="s">
        <v>2175</v>
      </c>
      <c r="B1395" s="175" t="s">
        <v>3512</v>
      </c>
      <c r="C1395" s="229">
        <v>4630</v>
      </c>
    </row>
    <row r="1396" spans="1:3" x14ac:dyDescent="0.25">
      <c r="A1396" s="175" t="s">
        <v>2176</v>
      </c>
      <c r="B1396" s="175" t="s">
        <v>3513</v>
      </c>
      <c r="C1396" s="229">
        <v>3704</v>
      </c>
    </row>
    <row r="1397" spans="1:3" x14ac:dyDescent="0.25">
      <c r="A1397" s="175" t="s">
        <v>2177</v>
      </c>
      <c r="B1397" s="175" t="s">
        <v>3514</v>
      </c>
      <c r="C1397" s="229">
        <v>6075</v>
      </c>
    </row>
    <row r="1398" spans="1:3" x14ac:dyDescent="0.25">
      <c r="A1398" s="175" t="s">
        <v>2178</v>
      </c>
      <c r="B1398" s="175" t="s">
        <v>3515</v>
      </c>
      <c r="C1398" s="229">
        <v>7595</v>
      </c>
    </row>
    <row r="1399" spans="1:3" x14ac:dyDescent="0.25">
      <c r="A1399" s="175" t="s">
        <v>2179</v>
      </c>
      <c r="B1399" s="175" t="s">
        <v>3516</v>
      </c>
      <c r="C1399" s="229">
        <v>6075</v>
      </c>
    </row>
    <row r="1400" spans="1:3" x14ac:dyDescent="0.25">
      <c r="A1400" s="175" t="s">
        <v>2180</v>
      </c>
      <c r="B1400" s="175" t="s">
        <v>3517</v>
      </c>
      <c r="C1400" s="229">
        <v>3574</v>
      </c>
    </row>
    <row r="1401" spans="1:3" x14ac:dyDescent="0.25">
      <c r="A1401" s="175" t="s">
        <v>2181</v>
      </c>
      <c r="B1401" s="175" t="s">
        <v>3518</v>
      </c>
      <c r="C1401" s="229">
        <v>4467</v>
      </c>
    </row>
    <row r="1402" spans="1:3" x14ac:dyDescent="0.25">
      <c r="A1402" s="175" t="s">
        <v>2182</v>
      </c>
      <c r="B1402" s="175" t="s">
        <v>3519</v>
      </c>
      <c r="C1402" s="229">
        <v>3574</v>
      </c>
    </row>
    <row r="1403" spans="1:3" x14ac:dyDescent="0.25">
      <c r="A1403" s="175" t="s">
        <v>2183</v>
      </c>
      <c r="B1403" s="175" t="s">
        <v>3520</v>
      </c>
      <c r="C1403" s="229">
        <v>5721</v>
      </c>
    </row>
    <row r="1404" spans="1:3" x14ac:dyDescent="0.25">
      <c r="A1404" s="175" t="s">
        <v>2184</v>
      </c>
      <c r="B1404" s="175" t="s">
        <v>3521</v>
      </c>
      <c r="C1404" s="229">
        <v>7151</v>
      </c>
    </row>
    <row r="1405" spans="1:3" x14ac:dyDescent="0.25">
      <c r="A1405" s="175" t="s">
        <v>2185</v>
      </c>
      <c r="B1405" s="175" t="s">
        <v>3522</v>
      </c>
      <c r="C1405" s="229">
        <v>5721</v>
      </c>
    </row>
    <row r="1406" spans="1:3" x14ac:dyDescent="0.25">
      <c r="A1406" s="175" t="s">
        <v>2186</v>
      </c>
      <c r="B1406" s="175" t="s">
        <v>3523</v>
      </c>
      <c r="C1406" s="229">
        <v>3366</v>
      </c>
    </row>
    <row r="1407" spans="1:3" x14ac:dyDescent="0.25">
      <c r="A1407" s="175" t="s">
        <v>2187</v>
      </c>
      <c r="B1407" s="175" t="s">
        <v>3524</v>
      </c>
      <c r="C1407" s="229">
        <v>4207</v>
      </c>
    </row>
    <row r="1408" spans="1:3" x14ac:dyDescent="0.25">
      <c r="A1408" s="175" t="s">
        <v>2188</v>
      </c>
      <c r="B1408" s="175" t="s">
        <v>3525</v>
      </c>
      <c r="C1408" s="229">
        <v>3366</v>
      </c>
    </row>
    <row r="1409" spans="1:3" x14ac:dyDescent="0.25">
      <c r="A1409" s="175" t="s">
        <v>2189</v>
      </c>
      <c r="B1409" s="175" t="s">
        <v>3526</v>
      </c>
      <c r="C1409" s="229">
        <v>5376</v>
      </c>
    </row>
    <row r="1410" spans="1:3" x14ac:dyDescent="0.25">
      <c r="A1410" s="175" t="s">
        <v>2190</v>
      </c>
      <c r="B1410" s="175" t="s">
        <v>3527</v>
      </c>
      <c r="C1410" s="229">
        <v>6719</v>
      </c>
    </row>
    <row r="1411" spans="1:3" x14ac:dyDescent="0.25">
      <c r="A1411" s="175" t="s">
        <v>2191</v>
      </c>
      <c r="B1411" s="175" t="s">
        <v>3528</v>
      </c>
      <c r="C1411" s="229">
        <v>5376</v>
      </c>
    </row>
    <row r="1412" spans="1:3" x14ac:dyDescent="0.25">
      <c r="A1412" s="175" t="s">
        <v>2192</v>
      </c>
      <c r="B1412" s="175" t="s">
        <v>3529</v>
      </c>
      <c r="C1412" s="229">
        <v>3163</v>
      </c>
    </row>
    <row r="1413" spans="1:3" x14ac:dyDescent="0.25">
      <c r="A1413" s="175" t="s">
        <v>2193</v>
      </c>
      <c r="B1413" s="175" t="s">
        <v>3530</v>
      </c>
      <c r="C1413" s="229">
        <v>3953</v>
      </c>
    </row>
    <row r="1414" spans="1:3" x14ac:dyDescent="0.25">
      <c r="A1414" s="175" t="s">
        <v>2194</v>
      </c>
      <c r="B1414" s="175" t="s">
        <v>3531</v>
      </c>
      <c r="C1414" s="229">
        <v>3163</v>
      </c>
    </row>
    <row r="1415" spans="1:3" x14ac:dyDescent="0.25">
      <c r="A1415" s="175" t="s">
        <v>2195</v>
      </c>
      <c r="B1415" s="175" t="s">
        <v>3532</v>
      </c>
      <c r="C1415" s="229">
        <v>5183</v>
      </c>
    </row>
    <row r="1416" spans="1:3" x14ac:dyDescent="0.25">
      <c r="A1416" s="175" t="s">
        <v>2196</v>
      </c>
      <c r="B1416" s="175" t="s">
        <v>3533</v>
      </c>
      <c r="C1416" s="229">
        <v>6479</v>
      </c>
    </row>
    <row r="1417" spans="1:3" x14ac:dyDescent="0.25">
      <c r="A1417" s="175" t="s">
        <v>2197</v>
      </c>
      <c r="B1417" s="175" t="s">
        <v>3534</v>
      </c>
      <c r="C1417" s="229">
        <v>5183</v>
      </c>
    </row>
    <row r="1418" spans="1:3" x14ac:dyDescent="0.25">
      <c r="A1418" s="175" t="s">
        <v>2198</v>
      </c>
      <c r="B1418" s="175" t="s">
        <v>3535</v>
      </c>
      <c r="C1418" s="229">
        <v>3049</v>
      </c>
    </row>
    <row r="1419" spans="1:3" x14ac:dyDescent="0.25">
      <c r="A1419" s="175" t="s">
        <v>2199</v>
      </c>
      <c r="B1419" s="175" t="s">
        <v>3536</v>
      </c>
      <c r="C1419" s="229">
        <v>3811</v>
      </c>
    </row>
    <row r="1420" spans="1:3" x14ac:dyDescent="0.25">
      <c r="A1420" s="175" t="s">
        <v>2200</v>
      </c>
      <c r="B1420" s="175" t="s">
        <v>3537</v>
      </c>
      <c r="C1420" s="229">
        <v>3049</v>
      </c>
    </row>
    <row r="1421" spans="1:3" x14ac:dyDescent="0.25">
      <c r="A1421" s="118" t="s">
        <v>1909</v>
      </c>
      <c r="B1421" s="175" t="s">
        <v>3538</v>
      </c>
      <c r="C1421" s="231">
        <v>6940</v>
      </c>
    </row>
    <row r="1422" spans="1:3" x14ac:dyDescent="0.25">
      <c r="A1422" s="118" t="s">
        <v>1910</v>
      </c>
      <c r="B1422" s="175" t="s">
        <v>3539</v>
      </c>
      <c r="C1422" s="231">
        <v>3036</v>
      </c>
    </row>
    <row r="1423" spans="1:3" x14ac:dyDescent="0.25">
      <c r="A1423" s="118" t="s">
        <v>1911</v>
      </c>
      <c r="B1423" s="175" t="s">
        <v>3540</v>
      </c>
      <c r="C1423" s="231">
        <v>4337</v>
      </c>
    </row>
    <row r="1424" spans="1:3" x14ac:dyDescent="0.25">
      <c r="A1424" s="175" t="s">
        <v>682</v>
      </c>
      <c r="B1424" s="175" t="s">
        <v>3541</v>
      </c>
      <c r="C1424" s="229">
        <v>1647</v>
      </c>
    </row>
    <row r="1425" spans="1:3" x14ac:dyDescent="0.25">
      <c r="A1425" s="175" t="s">
        <v>683</v>
      </c>
      <c r="B1425" s="175" t="s">
        <v>3542</v>
      </c>
      <c r="C1425" s="229">
        <v>1317.3</v>
      </c>
    </row>
    <row r="1426" spans="1:3" x14ac:dyDescent="0.25">
      <c r="A1426" s="175" t="s">
        <v>684</v>
      </c>
      <c r="B1426" s="175" t="s">
        <v>3543</v>
      </c>
      <c r="C1426" s="229">
        <v>3951</v>
      </c>
    </row>
    <row r="1427" spans="1:3" x14ac:dyDescent="0.25">
      <c r="A1427" s="175" t="s">
        <v>685</v>
      </c>
      <c r="B1427" s="175" t="s">
        <v>3544</v>
      </c>
      <c r="C1427" s="229">
        <v>5268</v>
      </c>
    </row>
    <row r="1428" spans="1:3" x14ac:dyDescent="0.25">
      <c r="A1428" s="175" t="s">
        <v>686</v>
      </c>
      <c r="B1428" s="175" t="s">
        <v>3545</v>
      </c>
      <c r="C1428" s="229">
        <v>3291.9</v>
      </c>
    </row>
    <row r="1429" spans="1:3" x14ac:dyDescent="0.25">
      <c r="A1429" s="175" t="s">
        <v>687</v>
      </c>
      <c r="B1429" s="175" t="s">
        <v>3546</v>
      </c>
      <c r="C1429" s="229">
        <v>988</v>
      </c>
    </row>
    <row r="1430" spans="1:3" x14ac:dyDescent="0.25">
      <c r="A1430" s="175" t="s">
        <v>688</v>
      </c>
      <c r="B1430" s="175" t="s">
        <v>3547</v>
      </c>
      <c r="C1430" s="229">
        <v>823</v>
      </c>
    </row>
    <row r="1431" spans="1:3" x14ac:dyDescent="0.25">
      <c r="A1431" s="175" t="s">
        <v>689</v>
      </c>
      <c r="B1431" s="175" t="s">
        <v>3548</v>
      </c>
      <c r="C1431" s="229">
        <v>2304</v>
      </c>
    </row>
    <row r="1432" spans="1:3" x14ac:dyDescent="0.25">
      <c r="A1432" s="175" t="s">
        <v>690</v>
      </c>
      <c r="B1432" s="175" t="s">
        <v>3549</v>
      </c>
      <c r="C1432" s="229">
        <v>3291.9</v>
      </c>
    </row>
    <row r="1433" spans="1:3" x14ac:dyDescent="0.25">
      <c r="A1433" s="175" t="s">
        <v>691</v>
      </c>
      <c r="B1433" s="175" t="s">
        <v>3550</v>
      </c>
      <c r="C1433" s="229">
        <v>1976</v>
      </c>
    </row>
    <row r="1434" spans="1:3" x14ac:dyDescent="0.25">
      <c r="A1434" s="175" t="s">
        <v>692</v>
      </c>
      <c r="B1434" s="175" t="s">
        <v>3551</v>
      </c>
      <c r="C1434" s="229">
        <v>1593</v>
      </c>
    </row>
    <row r="1435" spans="1:3" x14ac:dyDescent="0.25">
      <c r="A1435" s="175" t="s">
        <v>693</v>
      </c>
      <c r="B1435" s="175" t="s">
        <v>3552</v>
      </c>
      <c r="C1435" s="229">
        <v>1274</v>
      </c>
    </row>
    <row r="1436" spans="1:3" x14ac:dyDescent="0.25">
      <c r="A1436" s="175" t="s">
        <v>694</v>
      </c>
      <c r="B1436" s="175" t="s">
        <v>3553</v>
      </c>
      <c r="C1436" s="229">
        <v>3821</v>
      </c>
    </row>
    <row r="1437" spans="1:3" x14ac:dyDescent="0.25">
      <c r="A1437" s="175" t="s">
        <v>695</v>
      </c>
      <c r="B1437" s="175" t="s">
        <v>3554</v>
      </c>
      <c r="C1437" s="229">
        <v>5095.1000000000004</v>
      </c>
    </row>
    <row r="1438" spans="1:3" x14ac:dyDescent="0.25">
      <c r="A1438" s="175" t="s">
        <v>696</v>
      </c>
      <c r="B1438" s="175" t="s">
        <v>3555</v>
      </c>
      <c r="C1438" s="229">
        <v>3184.9</v>
      </c>
    </row>
    <row r="1439" spans="1:3" x14ac:dyDescent="0.25">
      <c r="A1439" s="175" t="s">
        <v>697</v>
      </c>
      <c r="B1439" s="175" t="s">
        <v>3556</v>
      </c>
      <c r="C1439" s="229">
        <v>956</v>
      </c>
    </row>
    <row r="1440" spans="1:3" x14ac:dyDescent="0.25">
      <c r="A1440" s="175" t="s">
        <v>698</v>
      </c>
      <c r="B1440" s="175" t="s">
        <v>3557</v>
      </c>
      <c r="C1440" s="229">
        <v>796.4</v>
      </c>
    </row>
    <row r="1441" spans="1:3" x14ac:dyDescent="0.25">
      <c r="A1441" s="175" t="s">
        <v>699</v>
      </c>
      <c r="B1441" s="175" t="s">
        <v>3558</v>
      </c>
      <c r="C1441" s="229">
        <v>2229.3000000000002</v>
      </c>
    </row>
    <row r="1442" spans="1:3" x14ac:dyDescent="0.25">
      <c r="A1442" s="175" t="s">
        <v>700</v>
      </c>
      <c r="B1442" s="175" t="s">
        <v>3559</v>
      </c>
      <c r="C1442" s="229">
        <v>3184.9</v>
      </c>
    </row>
    <row r="1443" spans="1:3" x14ac:dyDescent="0.25">
      <c r="A1443" s="175" t="s">
        <v>701</v>
      </c>
      <c r="B1443" s="175" t="s">
        <v>3560</v>
      </c>
      <c r="C1443" s="229">
        <v>1911</v>
      </c>
    </row>
    <row r="1444" spans="1:3" x14ac:dyDescent="0.25">
      <c r="A1444" s="175" t="s">
        <v>702</v>
      </c>
      <c r="B1444" s="175" t="s">
        <v>3561</v>
      </c>
      <c r="C1444" s="229">
        <v>1490</v>
      </c>
    </row>
    <row r="1445" spans="1:3" x14ac:dyDescent="0.25">
      <c r="A1445" s="175" t="s">
        <v>703</v>
      </c>
      <c r="B1445" s="175" t="s">
        <v>3562</v>
      </c>
      <c r="C1445" s="229">
        <v>1193</v>
      </c>
    </row>
    <row r="1446" spans="1:3" x14ac:dyDescent="0.25">
      <c r="A1446" s="175" t="s">
        <v>704</v>
      </c>
      <c r="B1446" s="175" t="s">
        <v>3563</v>
      </c>
      <c r="C1446" s="229">
        <v>3577</v>
      </c>
    </row>
    <row r="1447" spans="1:3" x14ac:dyDescent="0.25">
      <c r="A1447" s="175" t="s">
        <v>705</v>
      </c>
      <c r="B1447" s="175" t="s">
        <v>3564</v>
      </c>
      <c r="C1447" s="229">
        <v>4769.6000000000004</v>
      </c>
    </row>
    <row r="1448" spans="1:3" x14ac:dyDescent="0.25">
      <c r="A1448" s="175" t="s">
        <v>706</v>
      </c>
      <c r="B1448" s="175" t="s">
        <v>3565</v>
      </c>
      <c r="C1448" s="229">
        <v>2980.2</v>
      </c>
    </row>
    <row r="1449" spans="1:3" x14ac:dyDescent="0.25">
      <c r="A1449" s="175" t="s">
        <v>707</v>
      </c>
      <c r="B1449" s="175" t="s">
        <v>3566</v>
      </c>
      <c r="C1449" s="229">
        <v>894.1</v>
      </c>
    </row>
    <row r="1450" spans="1:3" x14ac:dyDescent="0.25">
      <c r="A1450" s="175" t="s">
        <v>708</v>
      </c>
      <c r="B1450" s="175" t="s">
        <v>3567</v>
      </c>
      <c r="C1450" s="229">
        <v>745</v>
      </c>
    </row>
    <row r="1451" spans="1:3" x14ac:dyDescent="0.25">
      <c r="A1451" s="175" t="s">
        <v>709</v>
      </c>
      <c r="B1451" s="175" t="s">
        <v>3568</v>
      </c>
      <c r="C1451" s="229">
        <v>2086.6999999999998</v>
      </c>
    </row>
    <row r="1452" spans="1:3" x14ac:dyDescent="0.25">
      <c r="A1452" s="175" t="s">
        <v>710</v>
      </c>
      <c r="B1452" s="175" t="s">
        <v>3569</v>
      </c>
      <c r="C1452" s="229">
        <v>2980.2</v>
      </c>
    </row>
    <row r="1453" spans="1:3" x14ac:dyDescent="0.25">
      <c r="A1453" s="175" t="s">
        <v>711</v>
      </c>
      <c r="B1453" s="175" t="s">
        <v>3570</v>
      </c>
      <c r="C1453" s="229">
        <v>1788.8</v>
      </c>
    </row>
    <row r="1454" spans="1:3" x14ac:dyDescent="0.25">
      <c r="A1454" s="175" t="s">
        <v>712</v>
      </c>
      <c r="B1454" s="175" t="s">
        <v>3571</v>
      </c>
      <c r="C1454" s="229">
        <v>1395.5</v>
      </c>
    </row>
    <row r="1455" spans="1:3" x14ac:dyDescent="0.25">
      <c r="A1455" s="175" t="s">
        <v>713</v>
      </c>
      <c r="B1455" s="175" t="s">
        <v>3572</v>
      </c>
      <c r="C1455" s="229">
        <v>1116.0999999999999</v>
      </c>
    </row>
    <row r="1456" spans="1:3" x14ac:dyDescent="0.25">
      <c r="A1456" s="175" t="s">
        <v>714</v>
      </c>
      <c r="B1456" s="175" t="s">
        <v>3573</v>
      </c>
      <c r="C1456" s="229">
        <v>3349</v>
      </c>
    </row>
    <row r="1457" spans="1:3" x14ac:dyDescent="0.25">
      <c r="A1457" s="175" t="s">
        <v>715</v>
      </c>
      <c r="B1457" s="175" t="s">
        <v>3574</v>
      </c>
      <c r="C1457" s="229">
        <v>4465</v>
      </c>
    </row>
    <row r="1458" spans="1:3" x14ac:dyDescent="0.25">
      <c r="A1458" s="175" t="s">
        <v>716</v>
      </c>
      <c r="B1458" s="175" t="s">
        <v>3575</v>
      </c>
      <c r="C1458" s="229">
        <v>2791</v>
      </c>
    </row>
    <row r="1459" spans="1:3" x14ac:dyDescent="0.25">
      <c r="A1459" s="175" t="s">
        <v>717</v>
      </c>
      <c r="B1459" s="175" t="s">
        <v>3576</v>
      </c>
      <c r="C1459" s="229">
        <v>837</v>
      </c>
    </row>
    <row r="1460" spans="1:3" x14ac:dyDescent="0.25">
      <c r="A1460" s="175" t="s">
        <v>718</v>
      </c>
      <c r="B1460" s="175" t="s">
        <v>3577</v>
      </c>
      <c r="C1460" s="229">
        <v>697.5</v>
      </c>
    </row>
    <row r="1461" spans="1:3" x14ac:dyDescent="0.25">
      <c r="A1461" s="175" t="s">
        <v>719</v>
      </c>
      <c r="B1461" s="175" t="s">
        <v>3578</v>
      </c>
      <c r="C1461" s="229">
        <v>1954</v>
      </c>
    </row>
    <row r="1462" spans="1:3" x14ac:dyDescent="0.25">
      <c r="A1462" s="175" t="s">
        <v>720</v>
      </c>
      <c r="B1462" s="175" t="s">
        <v>3579</v>
      </c>
      <c r="C1462" s="229">
        <v>2791</v>
      </c>
    </row>
    <row r="1463" spans="1:3" x14ac:dyDescent="0.25">
      <c r="A1463" s="175" t="s">
        <v>721</v>
      </c>
      <c r="B1463" s="175" t="s">
        <v>3580</v>
      </c>
      <c r="C1463" s="229">
        <v>1674</v>
      </c>
    </row>
    <row r="1464" spans="1:3" x14ac:dyDescent="0.25">
      <c r="A1464" s="175" t="s">
        <v>722</v>
      </c>
      <c r="B1464" s="175" t="s">
        <v>3581</v>
      </c>
      <c r="C1464" s="229">
        <v>1347.2</v>
      </c>
    </row>
    <row r="1465" spans="1:3" x14ac:dyDescent="0.25">
      <c r="A1465" s="175" t="s">
        <v>723</v>
      </c>
      <c r="B1465" s="175" t="s">
        <v>3582</v>
      </c>
      <c r="C1465" s="229">
        <v>1078.0999999999999</v>
      </c>
    </row>
    <row r="1466" spans="1:3" x14ac:dyDescent="0.25">
      <c r="A1466" s="175" t="s">
        <v>724</v>
      </c>
      <c r="B1466" s="175" t="s">
        <v>3583</v>
      </c>
      <c r="C1466" s="229">
        <v>3234.4</v>
      </c>
    </row>
    <row r="1467" spans="1:3" x14ac:dyDescent="0.25">
      <c r="A1467" s="175" t="s">
        <v>725</v>
      </c>
      <c r="B1467" s="175" t="s">
        <v>3584</v>
      </c>
      <c r="C1467" s="229">
        <v>4311.8999999999996</v>
      </c>
    </row>
    <row r="1468" spans="1:3" x14ac:dyDescent="0.25">
      <c r="A1468" s="175" t="s">
        <v>726</v>
      </c>
      <c r="B1468" s="175" t="s">
        <v>3585</v>
      </c>
      <c r="C1468" s="229">
        <v>2694</v>
      </c>
    </row>
    <row r="1469" spans="1:3" x14ac:dyDescent="0.25">
      <c r="A1469" s="175" t="s">
        <v>727</v>
      </c>
      <c r="B1469" s="175" t="s">
        <v>3586</v>
      </c>
      <c r="C1469" s="229">
        <v>808</v>
      </c>
    </row>
    <row r="1470" spans="1:3" x14ac:dyDescent="0.25">
      <c r="A1470" s="175" t="s">
        <v>728</v>
      </c>
      <c r="B1470" s="175" t="s">
        <v>3587</v>
      </c>
      <c r="C1470" s="229">
        <v>674</v>
      </c>
    </row>
    <row r="1471" spans="1:3" x14ac:dyDescent="0.25">
      <c r="A1471" s="175" t="s">
        <v>729</v>
      </c>
      <c r="B1471" s="175" t="s">
        <v>3588</v>
      </c>
      <c r="C1471" s="229">
        <v>1887</v>
      </c>
    </row>
    <row r="1472" spans="1:3" x14ac:dyDescent="0.25">
      <c r="A1472" s="175" t="s">
        <v>730</v>
      </c>
      <c r="B1472" s="175" t="s">
        <v>3589</v>
      </c>
      <c r="C1472" s="229">
        <v>2694</v>
      </c>
    </row>
    <row r="1473" spans="1:3" x14ac:dyDescent="0.25">
      <c r="A1473" s="175" t="s">
        <v>731</v>
      </c>
      <c r="B1473" s="175" t="s">
        <v>3590</v>
      </c>
      <c r="C1473" s="229">
        <v>1616.3</v>
      </c>
    </row>
    <row r="1474" spans="1:3" x14ac:dyDescent="0.25">
      <c r="A1474" s="175" t="s">
        <v>732</v>
      </c>
      <c r="B1474" s="175" t="s">
        <v>3591</v>
      </c>
      <c r="C1474" s="229">
        <v>1270</v>
      </c>
    </row>
    <row r="1475" spans="1:3" x14ac:dyDescent="0.25">
      <c r="A1475" s="175" t="s">
        <v>733</v>
      </c>
      <c r="B1475" s="175" t="s">
        <v>3592</v>
      </c>
      <c r="C1475" s="229">
        <v>1015</v>
      </c>
    </row>
    <row r="1476" spans="1:3" x14ac:dyDescent="0.25">
      <c r="A1476" s="175" t="s">
        <v>734</v>
      </c>
      <c r="B1476" s="175" t="s">
        <v>3593</v>
      </c>
      <c r="C1476" s="229">
        <v>3046</v>
      </c>
    </row>
    <row r="1477" spans="1:3" x14ac:dyDescent="0.25">
      <c r="A1477" s="175" t="s">
        <v>735</v>
      </c>
      <c r="B1477" s="175" t="s">
        <v>3594</v>
      </c>
      <c r="C1477" s="229">
        <v>4062.4</v>
      </c>
    </row>
    <row r="1478" spans="1:3" x14ac:dyDescent="0.25">
      <c r="A1478" s="175" t="s">
        <v>736</v>
      </c>
      <c r="B1478" s="175" t="s">
        <v>3595</v>
      </c>
      <c r="C1478" s="229">
        <v>2538.6</v>
      </c>
    </row>
    <row r="1479" spans="1:3" x14ac:dyDescent="0.25">
      <c r="A1479" s="175" t="s">
        <v>737</v>
      </c>
      <c r="B1479" s="175" t="s">
        <v>3596</v>
      </c>
      <c r="C1479" s="229">
        <v>761.9</v>
      </c>
    </row>
    <row r="1480" spans="1:3" x14ac:dyDescent="0.25">
      <c r="A1480" s="175" t="s">
        <v>738</v>
      </c>
      <c r="B1480" s="175" t="s">
        <v>3597</v>
      </c>
      <c r="C1480" s="229">
        <v>635</v>
      </c>
    </row>
    <row r="1481" spans="1:3" x14ac:dyDescent="0.25">
      <c r="A1481" s="175" t="s">
        <v>739</v>
      </c>
      <c r="B1481" s="175" t="s">
        <v>3598</v>
      </c>
      <c r="C1481" s="229">
        <v>1777.3</v>
      </c>
    </row>
    <row r="1482" spans="1:3" x14ac:dyDescent="0.25">
      <c r="A1482" s="175" t="s">
        <v>740</v>
      </c>
      <c r="B1482" s="175" t="s">
        <v>3599</v>
      </c>
      <c r="C1482" s="229">
        <v>2538.6</v>
      </c>
    </row>
    <row r="1483" spans="1:3" x14ac:dyDescent="0.25">
      <c r="A1483" s="175" t="s">
        <v>741</v>
      </c>
      <c r="B1483" s="175" t="s">
        <v>3600</v>
      </c>
      <c r="C1483" s="229">
        <v>1524</v>
      </c>
    </row>
    <row r="1484" spans="1:3" x14ac:dyDescent="0.25">
      <c r="A1484" s="175" t="s">
        <v>742</v>
      </c>
      <c r="B1484" s="175" t="s">
        <v>3601</v>
      </c>
      <c r="C1484" s="229">
        <v>1174</v>
      </c>
    </row>
    <row r="1485" spans="1:3" x14ac:dyDescent="0.25">
      <c r="A1485" s="175" t="s">
        <v>743</v>
      </c>
      <c r="B1485" s="175" t="s">
        <v>3602</v>
      </c>
      <c r="C1485" s="229">
        <v>940</v>
      </c>
    </row>
    <row r="1486" spans="1:3" x14ac:dyDescent="0.25">
      <c r="A1486" s="175" t="s">
        <v>744</v>
      </c>
      <c r="B1486" s="175" t="s">
        <v>3603</v>
      </c>
      <c r="C1486" s="229">
        <v>2819.2</v>
      </c>
    </row>
    <row r="1487" spans="1:3" x14ac:dyDescent="0.25">
      <c r="A1487" s="175" t="s">
        <v>745</v>
      </c>
      <c r="B1487" s="175" t="s">
        <v>3604</v>
      </c>
      <c r="C1487" s="229">
        <v>3758</v>
      </c>
    </row>
    <row r="1488" spans="1:3" x14ac:dyDescent="0.25">
      <c r="A1488" s="175" t="s">
        <v>746</v>
      </c>
      <c r="B1488" s="175" t="s">
        <v>3605</v>
      </c>
      <c r="C1488" s="229">
        <v>2349</v>
      </c>
    </row>
    <row r="1489" spans="1:3" x14ac:dyDescent="0.25">
      <c r="A1489" s="175" t="s">
        <v>747</v>
      </c>
      <c r="B1489" s="175" t="s">
        <v>3606</v>
      </c>
      <c r="C1489" s="229">
        <v>704.4</v>
      </c>
    </row>
    <row r="1490" spans="1:3" x14ac:dyDescent="0.25">
      <c r="A1490" s="175" t="s">
        <v>748</v>
      </c>
      <c r="B1490" s="175" t="s">
        <v>3607</v>
      </c>
      <c r="C1490" s="229">
        <v>587.1</v>
      </c>
    </row>
    <row r="1491" spans="1:3" x14ac:dyDescent="0.25">
      <c r="A1491" s="175" t="s">
        <v>749</v>
      </c>
      <c r="B1491" s="175" t="s">
        <v>3608</v>
      </c>
      <c r="C1491" s="229">
        <v>1645</v>
      </c>
    </row>
    <row r="1492" spans="1:3" x14ac:dyDescent="0.25">
      <c r="A1492" s="175" t="s">
        <v>750</v>
      </c>
      <c r="B1492" s="175" t="s">
        <v>3609</v>
      </c>
      <c r="C1492" s="229">
        <v>2349</v>
      </c>
    </row>
    <row r="1493" spans="1:3" x14ac:dyDescent="0.25">
      <c r="A1493" s="175" t="s">
        <v>751</v>
      </c>
      <c r="B1493" s="175" t="s">
        <v>3610</v>
      </c>
      <c r="C1493" s="229">
        <v>1409</v>
      </c>
    </row>
    <row r="1494" spans="1:3" x14ac:dyDescent="0.25">
      <c r="A1494" s="175" t="s">
        <v>752</v>
      </c>
      <c r="B1494" s="175" t="s">
        <v>3611</v>
      </c>
      <c r="C1494" s="229">
        <v>1132</v>
      </c>
    </row>
    <row r="1495" spans="1:3" x14ac:dyDescent="0.25">
      <c r="A1495" s="175" t="s">
        <v>753</v>
      </c>
      <c r="B1495" s="175" t="s">
        <v>3612</v>
      </c>
      <c r="C1495" s="229">
        <v>905</v>
      </c>
    </row>
    <row r="1496" spans="1:3" x14ac:dyDescent="0.25">
      <c r="A1496" s="175" t="s">
        <v>754</v>
      </c>
      <c r="B1496" s="175" t="s">
        <v>3613</v>
      </c>
      <c r="C1496" s="229">
        <v>2715</v>
      </c>
    </row>
    <row r="1497" spans="1:3" x14ac:dyDescent="0.25">
      <c r="A1497" s="175" t="s">
        <v>755</v>
      </c>
      <c r="B1497" s="175" t="s">
        <v>3614</v>
      </c>
      <c r="C1497" s="229">
        <v>3620.8</v>
      </c>
    </row>
    <row r="1498" spans="1:3" x14ac:dyDescent="0.25">
      <c r="A1498" s="175" t="s">
        <v>756</v>
      </c>
      <c r="B1498" s="175" t="s">
        <v>3615</v>
      </c>
      <c r="C1498" s="229">
        <v>2263</v>
      </c>
    </row>
    <row r="1499" spans="1:3" x14ac:dyDescent="0.25">
      <c r="A1499" s="175" t="s">
        <v>757</v>
      </c>
      <c r="B1499" s="175" t="s">
        <v>3616</v>
      </c>
      <c r="C1499" s="229">
        <v>679.1</v>
      </c>
    </row>
    <row r="1500" spans="1:3" x14ac:dyDescent="0.25">
      <c r="A1500" s="175" t="s">
        <v>758</v>
      </c>
      <c r="B1500" s="175" t="s">
        <v>3617</v>
      </c>
      <c r="C1500" s="229">
        <v>566</v>
      </c>
    </row>
    <row r="1501" spans="1:3" x14ac:dyDescent="0.25">
      <c r="A1501" s="175" t="s">
        <v>759</v>
      </c>
      <c r="B1501" s="175" t="s">
        <v>3618</v>
      </c>
      <c r="C1501" s="229">
        <v>1584.1</v>
      </c>
    </row>
    <row r="1502" spans="1:3" x14ac:dyDescent="0.25">
      <c r="A1502" s="175" t="s">
        <v>760</v>
      </c>
      <c r="B1502" s="175" t="s">
        <v>3619</v>
      </c>
      <c r="C1502" s="229">
        <v>2263</v>
      </c>
    </row>
    <row r="1503" spans="1:3" x14ac:dyDescent="0.25">
      <c r="A1503" s="175" t="s">
        <v>761</v>
      </c>
      <c r="B1503" s="175" t="s">
        <v>3620</v>
      </c>
      <c r="C1503" s="229">
        <v>1357.6</v>
      </c>
    </row>
    <row r="1504" spans="1:3" x14ac:dyDescent="0.25">
      <c r="A1504" s="175" t="s">
        <v>522</v>
      </c>
      <c r="B1504" s="175" t="s">
        <v>3621</v>
      </c>
      <c r="C1504" s="229">
        <v>2388</v>
      </c>
    </row>
    <row r="1505" spans="1:3" x14ac:dyDescent="0.25">
      <c r="A1505" s="175" t="s">
        <v>523</v>
      </c>
      <c r="B1505" s="175" t="s">
        <v>3622</v>
      </c>
      <c r="C1505" s="229">
        <v>1910</v>
      </c>
    </row>
    <row r="1506" spans="1:3" x14ac:dyDescent="0.25">
      <c r="A1506" s="175" t="s">
        <v>524</v>
      </c>
      <c r="B1506" s="175" t="s">
        <v>3623</v>
      </c>
      <c r="C1506" s="229">
        <v>5732</v>
      </c>
    </row>
    <row r="1507" spans="1:3" x14ac:dyDescent="0.25">
      <c r="A1507" s="175" t="s">
        <v>525</v>
      </c>
      <c r="B1507" s="175" t="s">
        <v>3624</v>
      </c>
      <c r="C1507" s="229">
        <v>7642</v>
      </c>
    </row>
    <row r="1508" spans="1:3" x14ac:dyDescent="0.25">
      <c r="A1508" s="175" t="s">
        <v>526</v>
      </c>
      <c r="B1508" s="175" t="s">
        <v>3625</v>
      </c>
      <c r="C1508" s="229">
        <v>4776</v>
      </c>
    </row>
    <row r="1509" spans="1:3" x14ac:dyDescent="0.25">
      <c r="A1509" s="175" t="s">
        <v>527</v>
      </c>
      <c r="B1509" s="175" t="s">
        <v>3626</v>
      </c>
      <c r="C1509" s="229">
        <v>1433</v>
      </c>
    </row>
    <row r="1510" spans="1:3" x14ac:dyDescent="0.25">
      <c r="A1510" s="175" t="s">
        <v>528</v>
      </c>
      <c r="B1510" s="175" t="s">
        <v>3627</v>
      </c>
      <c r="C1510" s="229">
        <v>1194</v>
      </c>
    </row>
    <row r="1511" spans="1:3" x14ac:dyDescent="0.25">
      <c r="A1511" s="175" t="s">
        <v>529</v>
      </c>
      <c r="B1511" s="175" t="s">
        <v>3628</v>
      </c>
      <c r="C1511" s="229">
        <v>3343.6</v>
      </c>
    </row>
    <row r="1512" spans="1:3" x14ac:dyDescent="0.25">
      <c r="A1512" s="175" t="s">
        <v>530</v>
      </c>
      <c r="B1512" s="175" t="s">
        <v>3629</v>
      </c>
      <c r="C1512" s="229">
        <v>4776</v>
      </c>
    </row>
    <row r="1513" spans="1:3" x14ac:dyDescent="0.25">
      <c r="A1513" s="175" t="s">
        <v>531</v>
      </c>
      <c r="B1513" s="175" t="s">
        <v>3630</v>
      </c>
      <c r="C1513" s="229">
        <v>2866</v>
      </c>
    </row>
    <row r="1514" spans="1:3" x14ac:dyDescent="0.25">
      <c r="A1514" s="175" t="s">
        <v>532</v>
      </c>
      <c r="B1514" s="175" t="s">
        <v>3631</v>
      </c>
      <c r="C1514" s="229">
        <v>2309</v>
      </c>
    </row>
    <row r="1515" spans="1:3" x14ac:dyDescent="0.25">
      <c r="A1515" s="175" t="s">
        <v>533</v>
      </c>
      <c r="B1515" s="175" t="s">
        <v>3632</v>
      </c>
      <c r="C1515" s="229">
        <v>1847.5</v>
      </c>
    </row>
    <row r="1516" spans="1:3" x14ac:dyDescent="0.25">
      <c r="A1516" s="175" t="s">
        <v>534</v>
      </c>
      <c r="B1516" s="175" t="s">
        <v>3633</v>
      </c>
      <c r="C1516" s="229">
        <v>5542.4</v>
      </c>
    </row>
    <row r="1517" spans="1:3" x14ac:dyDescent="0.25">
      <c r="A1517" s="175" t="s">
        <v>535</v>
      </c>
      <c r="B1517" s="175" t="s">
        <v>3634</v>
      </c>
      <c r="C1517" s="229">
        <v>7389.3</v>
      </c>
    </row>
    <row r="1518" spans="1:3" x14ac:dyDescent="0.25">
      <c r="A1518" s="175" t="s">
        <v>536</v>
      </c>
      <c r="B1518" s="175" t="s">
        <v>3635</v>
      </c>
      <c r="C1518" s="229">
        <v>4619</v>
      </c>
    </row>
    <row r="1519" spans="1:3" x14ac:dyDescent="0.25">
      <c r="A1519" s="175" t="s">
        <v>537</v>
      </c>
      <c r="B1519" s="175" t="s">
        <v>3636</v>
      </c>
      <c r="C1519" s="229">
        <v>1386</v>
      </c>
    </row>
    <row r="1520" spans="1:3" x14ac:dyDescent="0.25">
      <c r="A1520" s="175" t="s">
        <v>538</v>
      </c>
      <c r="B1520" s="175" t="s">
        <v>3637</v>
      </c>
      <c r="C1520" s="229">
        <v>1155</v>
      </c>
    </row>
    <row r="1521" spans="1:3" x14ac:dyDescent="0.25">
      <c r="A1521" s="175" t="s">
        <v>539</v>
      </c>
      <c r="B1521" s="175" t="s">
        <v>3638</v>
      </c>
      <c r="C1521" s="229">
        <v>3233</v>
      </c>
    </row>
    <row r="1522" spans="1:3" x14ac:dyDescent="0.25">
      <c r="A1522" s="175" t="s">
        <v>540</v>
      </c>
      <c r="B1522" s="175" t="s">
        <v>3639</v>
      </c>
      <c r="C1522" s="229">
        <v>4619</v>
      </c>
    </row>
    <row r="1523" spans="1:3" x14ac:dyDescent="0.25">
      <c r="A1523" s="175" t="s">
        <v>541</v>
      </c>
      <c r="B1523" s="175" t="s">
        <v>3640</v>
      </c>
      <c r="C1523" s="229">
        <v>2770</v>
      </c>
    </row>
    <row r="1524" spans="1:3" x14ac:dyDescent="0.25">
      <c r="A1524" s="175" t="s">
        <v>542</v>
      </c>
      <c r="B1524" s="175" t="s">
        <v>3641</v>
      </c>
      <c r="C1524" s="229">
        <v>2162.6</v>
      </c>
    </row>
    <row r="1525" spans="1:3" x14ac:dyDescent="0.25">
      <c r="A1525" s="175" t="s">
        <v>543</v>
      </c>
      <c r="B1525" s="175" t="s">
        <v>3642</v>
      </c>
      <c r="C1525" s="229">
        <v>1730.2</v>
      </c>
    </row>
    <row r="1526" spans="1:3" x14ac:dyDescent="0.25">
      <c r="A1526" s="175" t="s">
        <v>544</v>
      </c>
      <c r="B1526" s="175" t="s">
        <v>3643</v>
      </c>
      <c r="C1526" s="229">
        <v>5190.5</v>
      </c>
    </row>
    <row r="1527" spans="1:3" x14ac:dyDescent="0.25">
      <c r="A1527" s="175" t="s">
        <v>545</v>
      </c>
      <c r="B1527" s="175" t="s">
        <v>3644</v>
      </c>
      <c r="C1527" s="229">
        <v>6920.1</v>
      </c>
    </row>
    <row r="1528" spans="1:3" x14ac:dyDescent="0.25">
      <c r="A1528" s="175" t="s">
        <v>546</v>
      </c>
      <c r="B1528" s="175" t="s">
        <v>3645</v>
      </c>
      <c r="C1528" s="229">
        <v>4325</v>
      </c>
    </row>
    <row r="1529" spans="1:3" x14ac:dyDescent="0.25">
      <c r="A1529" s="175" t="s">
        <v>547</v>
      </c>
      <c r="B1529" s="175" t="s">
        <v>3646</v>
      </c>
      <c r="C1529" s="229">
        <v>1297.8</v>
      </c>
    </row>
    <row r="1530" spans="1:3" x14ac:dyDescent="0.25">
      <c r="A1530" s="175" t="s">
        <v>548</v>
      </c>
      <c r="B1530" s="175" t="s">
        <v>3647</v>
      </c>
      <c r="C1530" s="229">
        <v>1081</v>
      </c>
    </row>
    <row r="1531" spans="1:3" x14ac:dyDescent="0.25">
      <c r="A1531" s="175" t="s">
        <v>549</v>
      </c>
      <c r="B1531" s="175" t="s">
        <v>3648</v>
      </c>
      <c r="C1531" s="229">
        <v>3028</v>
      </c>
    </row>
    <row r="1532" spans="1:3" x14ac:dyDescent="0.25">
      <c r="A1532" s="175" t="s">
        <v>550</v>
      </c>
      <c r="B1532" s="175" t="s">
        <v>3649</v>
      </c>
      <c r="C1532" s="229">
        <v>4325</v>
      </c>
    </row>
    <row r="1533" spans="1:3" x14ac:dyDescent="0.25">
      <c r="A1533" s="175" t="s">
        <v>551</v>
      </c>
      <c r="B1533" s="175" t="s">
        <v>3650</v>
      </c>
      <c r="C1533" s="229">
        <v>2596</v>
      </c>
    </row>
    <row r="1534" spans="1:3" x14ac:dyDescent="0.25">
      <c r="A1534" s="175" t="s">
        <v>552</v>
      </c>
      <c r="B1534" s="175" t="s">
        <v>3651</v>
      </c>
      <c r="C1534" s="229">
        <v>2024.6</v>
      </c>
    </row>
    <row r="1535" spans="1:3" x14ac:dyDescent="0.25">
      <c r="A1535" s="175" t="s">
        <v>553</v>
      </c>
      <c r="B1535" s="175" t="s">
        <v>3652</v>
      </c>
      <c r="C1535" s="229">
        <v>1619.8</v>
      </c>
    </row>
    <row r="1536" spans="1:3" x14ac:dyDescent="0.25">
      <c r="A1536" s="175" t="s">
        <v>554</v>
      </c>
      <c r="B1536" s="175" t="s">
        <v>3653</v>
      </c>
      <c r="C1536" s="229">
        <v>4859.3</v>
      </c>
    </row>
    <row r="1537" spans="1:3" x14ac:dyDescent="0.25">
      <c r="A1537" s="175" t="s">
        <v>555</v>
      </c>
      <c r="B1537" s="175" t="s">
        <v>3654</v>
      </c>
      <c r="C1537" s="229">
        <v>6478.5</v>
      </c>
    </row>
    <row r="1538" spans="1:3" x14ac:dyDescent="0.25">
      <c r="A1538" s="175" t="s">
        <v>556</v>
      </c>
      <c r="B1538" s="175" t="s">
        <v>3655</v>
      </c>
      <c r="C1538" s="229">
        <v>4049</v>
      </c>
    </row>
    <row r="1539" spans="1:3" x14ac:dyDescent="0.25">
      <c r="A1539" s="175" t="s">
        <v>557</v>
      </c>
      <c r="B1539" s="175" t="s">
        <v>3656</v>
      </c>
      <c r="C1539" s="229">
        <v>1215</v>
      </c>
    </row>
    <row r="1540" spans="1:3" x14ac:dyDescent="0.25">
      <c r="A1540" s="175" t="s">
        <v>558</v>
      </c>
      <c r="B1540" s="175" t="s">
        <v>3657</v>
      </c>
      <c r="C1540" s="229">
        <v>1012</v>
      </c>
    </row>
    <row r="1541" spans="1:3" x14ac:dyDescent="0.25">
      <c r="A1541" s="175" t="s">
        <v>559</v>
      </c>
      <c r="B1541" s="175" t="s">
        <v>3658</v>
      </c>
      <c r="C1541" s="229">
        <v>2835</v>
      </c>
    </row>
    <row r="1542" spans="1:3" x14ac:dyDescent="0.25">
      <c r="A1542" s="175" t="s">
        <v>560</v>
      </c>
      <c r="B1542" s="175" t="s">
        <v>3659</v>
      </c>
      <c r="C1542" s="229">
        <v>4049</v>
      </c>
    </row>
    <row r="1543" spans="1:3" x14ac:dyDescent="0.25">
      <c r="A1543" s="175" t="s">
        <v>561</v>
      </c>
      <c r="B1543" s="175" t="s">
        <v>3660</v>
      </c>
      <c r="C1543" s="229">
        <v>2429.4</v>
      </c>
    </row>
    <row r="1544" spans="1:3" x14ac:dyDescent="0.25">
      <c r="A1544" s="175" t="s">
        <v>562</v>
      </c>
      <c r="B1544" s="175" t="s">
        <v>3661</v>
      </c>
      <c r="C1544" s="229">
        <v>1954.4</v>
      </c>
    </row>
    <row r="1545" spans="1:3" x14ac:dyDescent="0.25">
      <c r="A1545" s="175" t="s">
        <v>563</v>
      </c>
      <c r="B1545" s="175" t="s">
        <v>3662</v>
      </c>
      <c r="C1545" s="229">
        <v>1563.4</v>
      </c>
    </row>
    <row r="1546" spans="1:3" x14ac:dyDescent="0.25">
      <c r="A1546" s="175" t="s">
        <v>564</v>
      </c>
      <c r="B1546" s="175" t="s">
        <v>3663</v>
      </c>
      <c r="C1546" s="229">
        <v>4691</v>
      </c>
    </row>
    <row r="1547" spans="1:3" x14ac:dyDescent="0.25">
      <c r="A1547" s="175" t="s">
        <v>565</v>
      </c>
      <c r="B1547" s="175" t="s">
        <v>3664</v>
      </c>
      <c r="C1547" s="229">
        <v>6253.1</v>
      </c>
    </row>
    <row r="1548" spans="1:3" x14ac:dyDescent="0.25">
      <c r="A1548" s="175" t="s">
        <v>566</v>
      </c>
      <c r="B1548" s="175" t="s">
        <v>3665</v>
      </c>
      <c r="C1548" s="229">
        <v>3909</v>
      </c>
    </row>
    <row r="1549" spans="1:3" x14ac:dyDescent="0.25">
      <c r="A1549" s="175" t="s">
        <v>567</v>
      </c>
      <c r="B1549" s="175" t="s">
        <v>3666</v>
      </c>
      <c r="C1549" s="229">
        <v>1172.4000000000001</v>
      </c>
    </row>
    <row r="1550" spans="1:3" x14ac:dyDescent="0.25">
      <c r="A1550" s="175" t="s">
        <v>568</v>
      </c>
      <c r="B1550" s="175" t="s">
        <v>3667</v>
      </c>
      <c r="C1550" s="229">
        <v>976.9</v>
      </c>
    </row>
    <row r="1551" spans="1:3" x14ac:dyDescent="0.25">
      <c r="A1551" s="175" t="s">
        <v>569</v>
      </c>
      <c r="B1551" s="175" t="s">
        <v>3668</v>
      </c>
      <c r="C1551" s="229">
        <v>2736</v>
      </c>
    </row>
    <row r="1552" spans="1:3" x14ac:dyDescent="0.25">
      <c r="A1552" s="175" t="s">
        <v>570</v>
      </c>
      <c r="B1552" s="175" t="s">
        <v>3669</v>
      </c>
      <c r="C1552" s="229">
        <v>3909</v>
      </c>
    </row>
    <row r="1553" spans="1:3" x14ac:dyDescent="0.25">
      <c r="A1553" s="175" t="s">
        <v>571</v>
      </c>
      <c r="B1553" s="175" t="s">
        <v>3670</v>
      </c>
      <c r="C1553" s="229">
        <v>2345.4</v>
      </c>
    </row>
    <row r="1554" spans="1:3" x14ac:dyDescent="0.25">
      <c r="A1554" s="175" t="s">
        <v>572</v>
      </c>
      <c r="B1554" s="175" t="s">
        <v>3671</v>
      </c>
      <c r="C1554" s="229">
        <v>1840</v>
      </c>
    </row>
    <row r="1555" spans="1:3" x14ac:dyDescent="0.25">
      <c r="A1555" s="175" t="s">
        <v>573</v>
      </c>
      <c r="B1555" s="175" t="s">
        <v>3672</v>
      </c>
      <c r="C1555" s="229">
        <v>1472</v>
      </c>
    </row>
    <row r="1556" spans="1:3" x14ac:dyDescent="0.25">
      <c r="A1556" s="175" t="s">
        <v>574</v>
      </c>
      <c r="B1556" s="175" t="s">
        <v>3673</v>
      </c>
      <c r="C1556" s="229">
        <v>4416.6000000000004</v>
      </c>
    </row>
    <row r="1557" spans="1:3" x14ac:dyDescent="0.25">
      <c r="A1557" s="175" t="s">
        <v>575</v>
      </c>
      <c r="B1557" s="175" t="s">
        <v>3674</v>
      </c>
      <c r="C1557" s="229">
        <v>5888.6</v>
      </c>
    </row>
    <row r="1558" spans="1:3" x14ac:dyDescent="0.25">
      <c r="A1558" s="175" t="s">
        <v>576</v>
      </c>
      <c r="B1558" s="175" t="s">
        <v>3675</v>
      </c>
      <c r="C1558" s="229">
        <v>3681</v>
      </c>
    </row>
    <row r="1559" spans="1:3" x14ac:dyDescent="0.25">
      <c r="A1559" s="175" t="s">
        <v>577</v>
      </c>
      <c r="B1559" s="175" t="s">
        <v>3676</v>
      </c>
      <c r="C1559" s="229">
        <v>1104</v>
      </c>
    </row>
    <row r="1560" spans="1:3" x14ac:dyDescent="0.25">
      <c r="A1560" s="175" t="s">
        <v>578</v>
      </c>
      <c r="B1560" s="175" t="s">
        <v>3677</v>
      </c>
      <c r="C1560" s="229">
        <v>920</v>
      </c>
    </row>
    <row r="1561" spans="1:3" x14ac:dyDescent="0.25">
      <c r="A1561" s="175" t="s">
        <v>579</v>
      </c>
      <c r="B1561" s="175" t="s">
        <v>3678</v>
      </c>
      <c r="C1561" s="229">
        <v>2576</v>
      </c>
    </row>
    <row r="1562" spans="1:3" x14ac:dyDescent="0.25">
      <c r="A1562" s="175" t="s">
        <v>580</v>
      </c>
      <c r="B1562" s="175" t="s">
        <v>3679</v>
      </c>
      <c r="C1562" s="229">
        <v>3681</v>
      </c>
    </row>
    <row r="1563" spans="1:3" x14ac:dyDescent="0.25">
      <c r="A1563" s="175" t="s">
        <v>581</v>
      </c>
      <c r="B1563" s="175" t="s">
        <v>3680</v>
      </c>
      <c r="C1563" s="229">
        <v>2209</v>
      </c>
    </row>
    <row r="1564" spans="1:3" x14ac:dyDescent="0.25">
      <c r="A1564" s="175" t="s">
        <v>582</v>
      </c>
      <c r="B1564" s="175" t="s">
        <v>3681</v>
      </c>
      <c r="C1564" s="229">
        <v>1702</v>
      </c>
    </row>
    <row r="1565" spans="1:3" x14ac:dyDescent="0.25">
      <c r="A1565" s="175" t="s">
        <v>583</v>
      </c>
      <c r="B1565" s="175" t="s">
        <v>3682</v>
      </c>
      <c r="C1565" s="229">
        <v>1362</v>
      </c>
    </row>
    <row r="1566" spans="1:3" x14ac:dyDescent="0.25">
      <c r="A1566" s="175" t="s">
        <v>584</v>
      </c>
      <c r="B1566" s="175" t="s">
        <v>3683</v>
      </c>
      <c r="C1566" s="229">
        <v>4085.4</v>
      </c>
    </row>
    <row r="1567" spans="1:3" x14ac:dyDescent="0.25">
      <c r="A1567" s="175" t="s">
        <v>585</v>
      </c>
      <c r="B1567" s="175" t="s">
        <v>3684</v>
      </c>
      <c r="C1567" s="229">
        <v>5447</v>
      </c>
    </row>
    <row r="1568" spans="1:3" x14ac:dyDescent="0.25">
      <c r="A1568" s="175" t="s">
        <v>586</v>
      </c>
      <c r="B1568" s="175" t="s">
        <v>3685</v>
      </c>
      <c r="C1568" s="229">
        <v>3404</v>
      </c>
    </row>
    <row r="1569" spans="1:3" x14ac:dyDescent="0.25">
      <c r="A1569" s="175" t="s">
        <v>587</v>
      </c>
      <c r="B1569" s="175" t="s">
        <v>3686</v>
      </c>
      <c r="C1569" s="229">
        <v>1021</v>
      </c>
    </row>
    <row r="1570" spans="1:3" x14ac:dyDescent="0.25">
      <c r="A1570" s="175" t="s">
        <v>588</v>
      </c>
      <c r="B1570" s="175" t="s">
        <v>3687</v>
      </c>
      <c r="C1570" s="229">
        <v>851</v>
      </c>
    </row>
    <row r="1571" spans="1:3" x14ac:dyDescent="0.25">
      <c r="A1571" s="175" t="s">
        <v>589</v>
      </c>
      <c r="B1571" s="175" t="s">
        <v>3688</v>
      </c>
      <c r="C1571" s="229">
        <v>2383</v>
      </c>
    </row>
    <row r="1572" spans="1:3" x14ac:dyDescent="0.25">
      <c r="A1572" s="175" t="s">
        <v>590</v>
      </c>
      <c r="B1572" s="175" t="s">
        <v>3689</v>
      </c>
      <c r="C1572" s="229">
        <v>3404</v>
      </c>
    </row>
    <row r="1573" spans="1:3" x14ac:dyDescent="0.25">
      <c r="A1573" s="175" t="s">
        <v>591</v>
      </c>
      <c r="B1573" s="175" t="s">
        <v>3690</v>
      </c>
      <c r="C1573" s="229">
        <v>2043</v>
      </c>
    </row>
    <row r="1574" spans="1:3" x14ac:dyDescent="0.25">
      <c r="A1574" s="175" t="s">
        <v>592</v>
      </c>
      <c r="B1574" s="175" t="s">
        <v>3691</v>
      </c>
      <c r="C1574" s="229">
        <v>1640.5</v>
      </c>
    </row>
    <row r="1575" spans="1:3" x14ac:dyDescent="0.25">
      <c r="A1575" s="175" t="s">
        <v>593</v>
      </c>
      <c r="B1575" s="175" t="s">
        <v>3692</v>
      </c>
      <c r="C1575" s="229">
        <v>1312</v>
      </c>
    </row>
    <row r="1576" spans="1:3" x14ac:dyDescent="0.25">
      <c r="A1576" s="175" t="s">
        <v>594</v>
      </c>
      <c r="B1576" s="175" t="s">
        <v>3693</v>
      </c>
      <c r="C1576" s="229">
        <v>3938</v>
      </c>
    </row>
    <row r="1577" spans="1:3" x14ac:dyDescent="0.25">
      <c r="A1577" s="175" t="s">
        <v>595</v>
      </c>
      <c r="B1577" s="175" t="s">
        <v>3694</v>
      </c>
      <c r="C1577" s="229">
        <v>5250</v>
      </c>
    </row>
    <row r="1578" spans="1:3" x14ac:dyDescent="0.25">
      <c r="A1578" s="175" t="s">
        <v>596</v>
      </c>
      <c r="B1578" s="175" t="s">
        <v>3695</v>
      </c>
      <c r="C1578" s="229">
        <v>3281.5</v>
      </c>
    </row>
    <row r="1579" spans="1:3" x14ac:dyDescent="0.25">
      <c r="A1579" s="175" t="s">
        <v>597</v>
      </c>
      <c r="B1579" s="175" t="s">
        <v>3696</v>
      </c>
      <c r="C1579" s="229">
        <v>984</v>
      </c>
    </row>
    <row r="1580" spans="1:3" x14ac:dyDescent="0.25">
      <c r="A1580" s="175" t="s">
        <v>598</v>
      </c>
      <c r="B1580" s="175" t="s">
        <v>3697</v>
      </c>
      <c r="C1580" s="229">
        <v>820.5</v>
      </c>
    </row>
    <row r="1581" spans="1:3" x14ac:dyDescent="0.25">
      <c r="A1581" s="175" t="s">
        <v>599</v>
      </c>
      <c r="B1581" s="175" t="s">
        <v>3698</v>
      </c>
      <c r="C1581" s="229">
        <v>2297</v>
      </c>
    </row>
    <row r="1582" spans="1:3" x14ac:dyDescent="0.25">
      <c r="A1582" s="175" t="s">
        <v>600</v>
      </c>
      <c r="B1582" s="175" t="s">
        <v>3699</v>
      </c>
      <c r="C1582" s="229">
        <v>3281.5</v>
      </c>
    </row>
    <row r="1583" spans="1:3" x14ac:dyDescent="0.25">
      <c r="A1583" s="175" t="s">
        <v>601</v>
      </c>
      <c r="B1583" s="175" t="s">
        <v>3700</v>
      </c>
      <c r="C1583" s="229">
        <v>1969.4</v>
      </c>
    </row>
    <row r="1584" spans="1:3" x14ac:dyDescent="0.25">
      <c r="A1584" s="175" t="s">
        <v>602</v>
      </c>
      <c r="B1584" s="175" t="s">
        <v>3701</v>
      </c>
      <c r="C1584" s="229">
        <v>4115.21</v>
      </c>
    </row>
    <row r="1585" spans="1:3" x14ac:dyDescent="0.25">
      <c r="A1585" s="175" t="s">
        <v>603</v>
      </c>
      <c r="B1585" s="175" t="s">
        <v>3702</v>
      </c>
      <c r="C1585" s="229">
        <v>3293.16</v>
      </c>
    </row>
    <row r="1586" spans="1:3" x14ac:dyDescent="0.25">
      <c r="A1586" s="175" t="s">
        <v>604</v>
      </c>
      <c r="B1586" s="175" t="s">
        <v>3703</v>
      </c>
      <c r="C1586" s="229">
        <v>9957</v>
      </c>
    </row>
    <row r="1587" spans="1:3" x14ac:dyDescent="0.25">
      <c r="A1587" s="175" t="s">
        <v>605</v>
      </c>
      <c r="B1587" s="175" t="s">
        <v>3704</v>
      </c>
      <c r="C1587" s="229">
        <v>13578</v>
      </c>
    </row>
    <row r="1588" spans="1:3" x14ac:dyDescent="0.25">
      <c r="A1588" s="175" t="s">
        <v>606</v>
      </c>
      <c r="B1588" s="175" t="s">
        <v>3705</v>
      </c>
      <c r="C1588" s="229">
        <v>7242</v>
      </c>
    </row>
    <row r="1589" spans="1:3" x14ac:dyDescent="0.25">
      <c r="A1589" s="175" t="s">
        <v>607</v>
      </c>
      <c r="B1589" s="175" t="s">
        <v>3706</v>
      </c>
      <c r="C1589" s="229">
        <v>2468.64</v>
      </c>
    </row>
    <row r="1590" spans="1:3" x14ac:dyDescent="0.25">
      <c r="A1590" s="175" t="s">
        <v>608</v>
      </c>
      <c r="B1590" s="175" t="s">
        <v>3707</v>
      </c>
      <c r="C1590" s="229">
        <v>1974.91</v>
      </c>
    </row>
    <row r="1591" spans="1:3" x14ac:dyDescent="0.25">
      <c r="A1591" s="175" t="s">
        <v>609</v>
      </c>
      <c r="B1591" s="175" t="s">
        <v>3708</v>
      </c>
      <c r="C1591" s="229">
        <v>5974</v>
      </c>
    </row>
    <row r="1592" spans="1:3" x14ac:dyDescent="0.25">
      <c r="A1592" s="175" t="s">
        <v>610</v>
      </c>
      <c r="B1592" s="175" t="s">
        <v>3709</v>
      </c>
      <c r="C1592" s="229">
        <v>9052</v>
      </c>
    </row>
    <row r="1593" spans="1:3" x14ac:dyDescent="0.25">
      <c r="A1593" s="175" t="s">
        <v>611</v>
      </c>
      <c r="B1593" s="175" t="s">
        <v>3710</v>
      </c>
      <c r="C1593" s="229">
        <v>4526</v>
      </c>
    </row>
    <row r="1594" spans="1:3" x14ac:dyDescent="0.25">
      <c r="A1594" s="175" t="s">
        <v>612</v>
      </c>
      <c r="B1594" s="175" t="s">
        <v>3711</v>
      </c>
      <c r="C1594" s="229">
        <v>3979.47</v>
      </c>
    </row>
    <row r="1595" spans="1:3" x14ac:dyDescent="0.25">
      <c r="A1595" s="175" t="s">
        <v>613</v>
      </c>
      <c r="B1595" s="175" t="s">
        <v>3712</v>
      </c>
      <c r="C1595" s="229">
        <v>3184.53</v>
      </c>
    </row>
    <row r="1596" spans="1:3" x14ac:dyDescent="0.25">
      <c r="A1596" s="175" t="s">
        <v>614</v>
      </c>
      <c r="B1596" s="175" t="s">
        <v>3713</v>
      </c>
      <c r="C1596" s="229">
        <v>9629</v>
      </c>
    </row>
    <row r="1597" spans="1:3" x14ac:dyDescent="0.25">
      <c r="A1597" s="175" t="s">
        <v>615</v>
      </c>
      <c r="B1597" s="175" t="s">
        <v>3714</v>
      </c>
      <c r="C1597" s="229">
        <v>13130</v>
      </c>
    </row>
    <row r="1598" spans="1:3" x14ac:dyDescent="0.25">
      <c r="A1598" s="175" t="s">
        <v>616</v>
      </c>
      <c r="B1598" s="175" t="s">
        <v>3715</v>
      </c>
      <c r="C1598" s="229">
        <v>7002</v>
      </c>
    </row>
    <row r="1599" spans="1:3" x14ac:dyDescent="0.25">
      <c r="A1599" s="175" t="s">
        <v>617</v>
      </c>
      <c r="B1599" s="175" t="s">
        <v>3716</v>
      </c>
      <c r="C1599" s="229">
        <v>2387.1999999999998</v>
      </c>
    </row>
    <row r="1600" spans="1:3" x14ac:dyDescent="0.25">
      <c r="A1600" s="175" t="s">
        <v>618</v>
      </c>
      <c r="B1600" s="175" t="s">
        <v>3717</v>
      </c>
      <c r="C1600" s="229">
        <v>1909.76</v>
      </c>
    </row>
    <row r="1601" spans="1:3" x14ac:dyDescent="0.25">
      <c r="A1601" s="175" t="s">
        <v>619</v>
      </c>
      <c r="B1601" s="175" t="s">
        <v>3718</v>
      </c>
      <c r="C1601" s="229">
        <v>5776</v>
      </c>
    </row>
    <row r="1602" spans="1:3" x14ac:dyDescent="0.25">
      <c r="A1602" s="175" t="s">
        <v>620</v>
      </c>
      <c r="B1602" s="175" t="s">
        <v>3719</v>
      </c>
      <c r="C1602" s="229">
        <v>8754</v>
      </c>
    </row>
    <row r="1603" spans="1:3" x14ac:dyDescent="0.25">
      <c r="A1603" s="175" t="s">
        <v>621</v>
      </c>
      <c r="B1603" s="175" t="s">
        <v>3720</v>
      </c>
      <c r="C1603" s="229">
        <v>4377</v>
      </c>
    </row>
    <row r="1604" spans="1:3" x14ac:dyDescent="0.25">
      <c r="A1604" s="175" t="s">
        <v>622</v>
      </c>
      <c r="B1604" s="175" t="s">
        <v>3721</v>
      </c>
      <c r="C1604" s="229">
        <v>3726.26</v>
      </c>
    </row>
    <row r="1605" spans="1:3" x14ac:dyDescent="0.25">
      <c r="A1605" s="175" t="s">
        <v>623</v>
      </c>
      <c r="B1605" s="175" t="s">
        <v>3722</v>
      </c>
      <c r="C1605" s="229">
        <v>2981.9</v>
      </c>
    </row>
    <row r="1606" spans="1:3" x14ac:dyDescent="0.25">
      <c r="A1606" s="175" t="s">
        <v>624</v>
      </c>
      <c r="B1606" s="175" t="s">
        <v>3723</v>
      </c>
      <c r="C1606" s="229">
        <v>9016</v>
      </c>
    </row>
    <row r="1607" spans="1:3" x14ac:dyDescent="0.25">
      <c r="A1607" s="175" t="s">
        <v>625</v>
      </c>
      <c r="B1607" s="175" t="s">
        <v>3724</v>
      </c>
      <c r="C1607" s="229">
        <v>12294</v>
      </c>
    </row>
    <row r="1608" spans="1:3" x14ac:dyDescent="0.25">
      <c r="A1608" s="175" t="s">
        <v>626</v>
      </c>
      <c r="B1608" s="175" t="s">
        <v>3725</v>
      </c>
      <c r="C1608" s="229">
        <v>6557</v>
      </c>
    </row>
    <row r="1609" spans="1:3" x14ac:dyDescent="0.25">
      <c r="A1609" s="175" t="s">
        <v>627</v>
      </c>
      <c r="B1609" s="175" t="s">
        <v>3726</v>
      </c>
      <c r="C1609" s="229">
        <v>2235.31</v>
      </c>
    </row>
    <row r="1610" spans="1:3" x14ac:dyDescent="0.25">
      <c r="A1610" s="175" t="s">
        <v>628</v>
      </c>
      <c r="B1610" s="175" t="s">
        <v>3727</v>
      </c>
      <c r="C1610" s="229">
        <v>1788</v>
      </c>
    </row>
    <row r="1611" spans="1:3" x14ac:dyDescent="0.25">
      <c r="A1611" s="175" t="s">
        <v>629</v>
      </c>
      <c r="B1611" s="175" t="s">
        <v>3728</v>
      </c>
      <c r="C1611" s="229">
        <v>5410</v>
      </c>
    </row>
    <row r="1612" spans="1:3" x14ac:dyDescent="0.25">
      <c r="A1612" s="175" t="s">
        <v>630</v>
      </c>
      <c r="B1612" s="175" t="s">
        <v>3729</v>
      </c>
      <c r="C1612" s="229">
        <v>8197</v>
      </c>
    </row>
    <row r="1613" spans="1:3" x14ac:dyDescent="0.25">
      <c r="A1613" s="175" t="s">
        <v>631</v>
      </c>
      <c r="B1613" s="175" t="s">
        <v>3730</v>
      </c>
      <c r="C1613" s="229">
        <v>4099</v>
      </c>
    </row>
    <row r="1614" spans="1:3" x14ac:dyDescent="0.25">
      <c r="A1614" s="175" t="s">
        <v>632</v>
      </c>
      <c r="B1614" s="175" t="s">
        <v>3731</v>
      </c>
      <c r="C1614" s="229">
        <v>3488.5</v>
      </c>
    </row>
    <row r="1615" spans="1:3" x14ac:dyDescent="0.25">
      <c r="A1615" s="175" t="s">
        <v>633</v>
      </c>
      <c r="B1615" s="175" t="s">
        <v>3732</v>
      </c>
      <c r="C1615" s="229">
        <v>2791.64</v>
      </c>
    </row>
    <row r="1616" spans="1:3" x14ac:dyDescent="0.25">
      <c r="A1616" s="175" t="s">
        <v>634</v>
      </c>
      <c r="B1616" s="175" t="s">
        <v>3733</v>
      </c>
      <c r="C1616" s="229">
        <v>8440</v>
      </c>
    </row>
    <row r="1617" spans="1:3" x14ac:dyDescent="0.25">
      <c r="A1617" s="175" t="s">
        <v>635</v>
      </c>
      <c r="B1617" s="175" t="s">
        <v>3734</v>
      </c>
      <c r="C1617" s="229">
        <v>11509</v>
      </c>
    </row>
    <row r="1618" spans="1:3" x14ac:dyDescent="0.25">
      <c r="A1618" s="175" t="s">
        <v>636</v>
      </c>
      <c r="B1618" s="175" t="s">
        <v>3735</v>
      </c>
      <c r="C1618" s="229">
        <v>6139</v>
      </c>
    </row>
    <row r="1619" spans="1:3" x14ac:dyDescent="0.25">
      <c r="A1619" s="175" t="s">
        <v>637</v>
      </c>
      <c r="B1619" s="175" t="s">
        <v>3736</v>
      </c>
      <c r="C1619" s="229">
        <v>2092.6799999999998</v>
      </c>
    </row>
    <row r="1620" spans="1:3" x14ac:dyDescent="0.25">
      <c r="A1620" s="175" t="s">
        <v>638</v>
      </c>
      <c r="B1620" s="175" t="s">
        <v>3737</v>
      </c>
      <c r="C1620" s="229">
        <v>1674.15</v>
      </c>
    </row>
    <row r="1621" spans="1:3" x14ac:dyDescent="0.25">
      <c r="A1621" s="175" t="s">
        <v>639</v>
      </c>
      <c r="B1621" s="175" t="s">
        <v>3738</v>
      </c>
      <c r="C1621" s="229">
        <v>5065</v>
      </c>
    </row>
    <row r="1622" spans="1:3" x14ac:dyDescent="0.25">
      <c r="A1622" s="175" t="s">
        <v>640</v>
      </c>
      <c r="B1622" s="175" t="s">
        <v>3739</v>
      </c>
      <c r="C1622" s="229">
        <v>7674</v>
      </c>
    </row>
    <row r="1623" spans="1:3" x14ac:dyDescent="0.25">
      <c r="A1623" s="175" t="s">
        <v>641</v>
      </c>
      <c r="B1623" s="175" t="s">
        <v>3740</v>
      </c>
      <c r="C1623" s="229">
        <v>3836</v>
      </c>
    </row>
    <row r="1624" spans="1:3" x14ac:dyDescent="0.25">
      <c r="A1624" s="175" t="s">
        <v>642</v>
      </c>
      <c r="B1624" s="175" t="s">
        <v>3741</v>
      </c>
      <c r="C1624" s="229">
        <v>3317.6</v>
      </c>
    </row>
    <row r="1625" spans="1:3" x14ac:dyDescent="0.25">
      <c r="A1625" s="175" t="s">
        <v>643</v>
      </c>
      <c r="B1625" s="175" t="s">
        <v>3742</v>
      </c>
      <c r="C1625" s="229">
        <v>2654.9</v>
      </c>
    </row>
    <row r="1626" spans="1:3" x14ac:dyDescent="0.25">
      <c r="A1626" s="175" t="s">
        <v>644</v>
      </c>
      <c r="B1626" s="175" t="s">
        <v>3743</v>
      </c>
      <c r="C1626" s="229">
        <v>8394</v>
      </c>
    </row>
    <row r="1627" spans="1:3" x14ac:dyDescent="0.25">
      <c r="A1627" s="175" t="s">
        <v>645</v>
      </c>
      <c r="B1627" s="175" t="s">
        <v>3744</v>
      </c>
      <c r="C1627" s="229">
        <v>11445</v>
      </c>
    </row>
    <row r="1628" spans="1:3" x14ac:dyDescent="0.25">
      <c r="A1628" s="175" t="s">
        <v>646</v>
      </c>
      <c r="B1628" s="175" t="s">
        <v>3745</v>
      </c>
      <c r="C1628" s="229">
        <v>6104</v>
      </c>
    </row>
    <row r="1629" spans="1:3" x14ac:dyDescent="0.25">
      <c r="A1629" s="175" t="s">
        <v>647</v>
      </c>
      <c r="B1629" s="175" t="s">
        <v>3746</v>
      </c>
      <c r="C1629" s="229">
        <v>1990.18</v>
      </c>
    </row>
    <row r="1630" spans="1:3" x14ac:dyDescent="0.25">
      <c r="A1630" s="175" t="s">
        <v>648</v>
      </c>
      <c r="B1630" s="175" t="s">
        <v>3747</v>
      </c>
      <c r="C1630" s="229">
        <v>1592.15</v>
      </c>
    </row>
    <row r="1631" spans="1:3" x14ac:dyDescent="0.25">
      <c r="A1631" s="175" t="s">
        <v>649</v>
      </c>
      <c r="B1631" s="175" t="s">
        <v>3748</v>
      </c>
      <c r="C1631" s="229">
        <v>5036</v>
      </c>
    </row>
    <row r="1632" spans="1:3" x14ac:dyDescent="0.25">
      <c r="A1632" s="175" t="s">
        <v>650</v>
      </c>
      <c r="B1632" s="175" t="s">
        <v>3749</v>
      </c>
      <c r="C1632" s="229">
        <v>7630</v>
      </c>
    </row>
    <row r="1633" spans="1:3" x14ac:dyDescent="0.25">
      <c r="A1633" s="175" t="s">
        <v>651</v>
      </c>
      <c r="B1633" s="175" t="s">
        <v>3750</v>
      </c>
      <c r="C1633" s="229">
        <v>3815</v>
      </c>
    </row>
    <row r="1634" spans="1:3" x14ac:dyDescent="0.25">
      <c r="A1634" s="175" t="s">
        <v>652</v>
      </c>
      <c r="B1634" s="175" t="s">
        <v>3751</v>
      </c>
      <c r="C1634" s="229">
        <v>3123.09</v>
      </c>
    </row>
    <row r="1635" spans="1:3" x14ac:dyDescent="0.25">
      <c r="A1635" s="175" t="s">
        <v>653</v>
      </c>
      <c r="B1635" s="175" t="s">
        <v>3752</v>
      </c>
      <c r="C1635" s="229">
        <v>2499.23</v>
      </c>
    </row>
    <row r="1636" spans="1:3" x14ac:dyDescent="0.25">
      <c r="A1636" s="175" t="s">
        <v>654</v>
      </c>
      <c r="B1636" s="175" t="s">
        <v>3753</v>
      </c>
      <c r="C1636" s="229">
        <v>7902</v>
      </c>
    </row>
    <row r="1637" spans="1:3" x14ac:dyDescent="0.25">
      <c r="A1637" s="175" t="s">
        <v>655</v>
      </c>
      <c r="B1637" s="175" t="s">
        <v>3754</v>
      </c>
      <c r="C1637" s="229">
        <v>10774</v>
      </c>
    </row>
    <row r="1638" spans="1:3" x14ac:dyDescent="0.25">
      <c r="A1638" s="175" t="s">
        <v>656</v>
      </c>
      <c r="B1638" s="175" t="s">
        <v>3755</v>
      </c>
      <c r="C1638" s="229">
        <v>5747</v>
      </c>
    </row>
    <row r="1639" spans="1:3" x14ac:dyDescent="0.25">
      <c r="A1639" s="175" t="s">
        <v>657</v>
      </c>
      <c r="B1639" s="175" t="s">
        <v>3756</v>
      </c>
      <c r="C1639" s="229">
        <v>1873.49</v>
      </c>
    </row>
    <row r="1640" spans="1:3" x14ac:dyDescent="0.25">
      <c r="A1640" s="175" t="s">
        <v>658</v>
      </c>
      <c r="B1640" s="175" t="s">
        <v>3757</v>
      </c>
      <c r="C1640" s="229">
        <v>1498.78</v>
      </c>
    </row>
    <row r="1641" spans="1:3" x14ac:dyDescent="0.25">
      <c r="A1641" s="175" t="s">
        <v>659</v>
      </c>
      <c r="B1641" s="175" t="s">
        <v>3758</v>
      </c>
      <c r="C1641" s="229">
        <v>4741</v>
      </c>
    </row>
    <row r="1642" spans="1:3" x14ac:dyDescent="0.25">
      <c r="A1642" s="175" t="s">
        <v>660</v>
      </c>
      <c r="B1642" s="175" t="s">
        <v>3759</v>
      </c>
      <c r="C1642" s="229">
        <v>7183</v>
      </c>
    </row>
    <row r="1643" spans="1:3" x14ac:dyDescent="0.25">
      <c r="A1643" s="175" t="s">
        <v>661</v>
      </c>
      <c r="B1643" s="175" t="s">
        <v>3760</v>
      </c>
      <c r="C1643" s="229">
        <v>3591</v>
      </c>
    </row>
    <row r="1644" spans="1:3" x14ac:dyDescent="0.25">
      <c r="A1644" s="175" t="s">
        <v>662</v>
      </c>
      <c r="B1644" s="175" t="s">
        <v>3761</v>
      </c>
      <c r="C1644" s="229">
        <v>2942.26</v>
      </c>
    </row>
    <row r="1645" spans="1:3" x14ac:dyDescent="0.25">
      <c r="A1645" s="175" t="s">
        <v>663</v>
      </c>
      <c r="B1645" s="175" t="s">
        <v>3762</v>
      </c>
      <c r="C1645" s="229">
        <v>2354.5300000000002</v>
      </c>
    </row>
    <row r="1646" spans="1:3" x14ac:dyDescent="0.25">
      <c r="A1646" s="175" t="s">
        <v>664</v>
      </c>
      <c r="B1646" s="175" t="s">
        <v>3763</v>
      </c>
      <c r="C1646" s="229">
        <v>7441</v>
      </c>
    </row>
    <row r="1647" spans="1:3" x14ac:dyDescent="0.25">
      <c r="A1647" s="175" t="s">
        <v>665</v>
      </c>
      <c r="B1647" s="175" t="s">
        <v>3764</v>
      </c>
      <c r="C1647" s="229">
        <v>10146</v>
      </c>
    </row>
    <row r="1648" spans="1:3" x14ac:dyDescent="0.25">
      <c r="A1648" s="175" t="s">
        <v>666</v>
      </c>
      <c r="B1648" s="175" t="s">
        <v>3765</v>
      </c>
      <c r="C1648" s="229">
        <v>5412</v>
      </c>
    </row>
    <row r="1649" spans="1:3" x14ac:dyDescent="0.25">
      <c r="A1649" s="175" t="s">
        <v>667</v>
      </c>
      <c r="B1649" s="175" t="s">
        <v>3766</v>
      </c>
      <c r="C1649" s="229">
        <v>1765.01</v>
      </c>
    </row>
    <row r="1650" spans="1:3" x14ac:dyDescent="0.25">
      <c r="A1650" s="175" t="s">
        <v>668</v>
      </c>
      <c r="B1650" s="175" t="s">
        <v>3767</v>
      </c>
      <c r="C1650" s="229">
        <v>1412</v>
      </c>
    </row>
    <row r="1651" spans="1:3" x14ac:dyDescent="0.25">
      <c r="A1651" s="175" t="s">
        <v>669</v>
      </c>
      <c r="B1651" s="175" t="s">
        <v>3768</v>
      </c>
      <c r="C1651" s="229">
        <v>4464</v>
      </c>
    </row>
    <row r="1652" spans="1:3" x14ac:dyDescent="0.25">
      <c r="A1652" s="175" t="s">
        <v>670</v>
      </c>
      <c r="B1652" s="175" t="s">
        <v>3769</v>
      </c>
      <c r="C1652" s="229">
        <v>6764</v>
      </c>
    </row>
    <row r="1653" spans="1:3" x14ac:dyDescent="0.25">
      <c r="A1653" s="175" t="s">
        <v>671</v>
      </c>
      <c r="B1653" s="175" t="s">
        <v>3770</v>
      </c>
      <c r="C1653" s="229">
        <v>3382</v>
      </c>
    </row>
    <row r="1654" spans="1:3" x14ac:dyDescent="0.25">
      <c r="A1654" s="175" t="s">
        <v>672</v>
      </c>
      <c r="B1654" s="175" t="s">
        <v>3771</v>
      </c>
      <c r="C1654" s="229">
        <v>2740.73</v>
      </c>
    </row>
    <row r="1655" spans="1:3" x14ac:dyDescent="0.25">
      <c r="A1655" s="175" t="s">
        <v>673</v>
      </c>
      <c r="B1655" s="175" t="s">
        <v>3772</v>
      </c>
      <c r="C1655" s="229">
        <v>2193.23</v>
      </c>
    </row>
    <row r="1656" spans="1:3" x14ac:dyDescent="0.25">
      <c r="A1656" s="175" t="s">
        <v>674</v>
      </c>
      <c r="B1656" s="175" t="s">
        <v>3773</v>
      </c>
      <c r="C1656" s="229">
        <v>7234</v>
      </c>
    </row>
    <row r="1657" spans="1:3" x14ac:dyDescent="0.25">
      <c r="A1657" s="175" t="s">
        <v>675</v>
      </c>
      <c r="B1657" s="175" t="s">
        <v>3774</v>
      </c>
      <c r="C1657" s="229">
        <v>9865</v>
      </c>
    </row>
    <row r="1658" spans="1:3" x14ac:dyDescent="0.25">
      <c r="A1658" s="175" t="s">
        <v>676</v>
      </c>
      <c r="B1658" s="175" t="s">
        <v>3775</v>
      </c>
      <c r="C1658" s="229">
        <v>5261</v>
      </c>
    </row>
    <row r="1659" spans="1:3" x14ac:dyDescent="0.25">
      <c r="A1659" s="175" t="s">
        <v>677</v>
      </c>
      <c r="B1659" s="175" t="s">
        <v>3776</v>
      </c>
      <c r="C1659" s="229">
        <v>1644.11</v>
      </c>
    </row>
    <row r="1660" spans="1:3" x14ac:dyDescent="0.25">
      <c r="A1660" s="175" t="s">
        <v>678</v>
      </c>
      <c r="B1660" s="175" t="s">
        <v>3777</v>
      </c>
      <c r="C1660" s="229">
        <v>1315.28</v>
      </c>
    </row>
    <row r="1661" spans="1:3" x14ac:dyDescent="0.25">
      <c r="A1661" s="175" t="s">
        <v>679</v>
      </c>
      <c r="B1661" s="175" t="s">
        <v>3778</v>
      </c>
      <c r="C1661" s="229">
        <v>4340</v>
      </c>
    </row>
    <row r="1662" spans="1:3" x14ac:dyDescent="0.25">
      <c r="A1662" s="175" t="s">
        <v>680</v>
      </c>
      <c r="B1662" s="175" t="s">
        <v>3779</v>
      </c>
      <c r="C1662" s="229">
        <v>6577</v>
      </c>
    </row>
    <row r="1663" spans="1:3" x14ac:dyDescent="0.25">
      <c r="A1663" s="175" t="s">
        <v>681</v>
      </c>
      <c r="B1663" s="175" t="s">
        <v>3780</v>
      </c>
      <c r="C1663" s="229">
        <v>3288</v>
      </c>
    </row>
    <row r="1664" spans="1:3" x14ac:dyDescent="0.25">
      <c r="A1664" s="175" t="s">
        <v>852</v>
      </c>
      <c r="B1664" s="175" t="s">
        <v>3781</v>
      </c>
      <c r="C1664" s="229">
        <v>12448</v>
      </c>
    </row>
    <row r="1665" spans="1:3" x14ac:dyDescent="0.25">
      <c r="A1665" s="175" t="s">
        <v>842</v>
      </c>
      <c r="B1665" s="175" t="s">
        <v>3782</v>
      </c>
      <c r="C1665" s="229">
        <v>16596</v>
      </c>
    </row>
    <row r="1666" spans="1:3" x14ac:dyDescent="0.25">
      <c r="A1666" s="175" t="s">
        <v>968</v>
      </c>
      <c r="B1666" s="175" t="s">
        <v>3783</v>
      </c>
      <c r="C1666" s="229">
        <v>10372</v>
      </c>
    </row>
    <row r="1667" spans="1:3" x14ac:dyDescent="0.25">
      <c r="A1667" s="175" t="s">
        <v>835</v>
      </c>
      <c r="B1667" s="175" t="s">
        <v>3784</v>
      </c>
      <c r="C1667" s="229">
        <v>7260</v>
      </c>
    </row>
    <row r="1668" spans="1:3" x14ac:dyDescent="0.25">
      <c r="A1668" s="175" t="s">
        <v>826</v>
      </c>
      <c r="B1668" s="175" t="s">
        <v>3785</v>
      </c>
      <c r="C1668" s="229">
        <v>10372</v>
      </c>
    </row>
    <row r="1669" spans="1:3" x14ac:dyDescent="0.25">
      <c r="A1669" s="175" t="s">
        <v>969</v>
      </c>
      <c r="B1669" s="175" t="s">
        <v>3786</v>
      </c>
      <c r="C1669" s="229">
        <v>6224</v>
      </c>
    </row>
    <row r="1670" spans="1:3" x14ac:dyDescent="0.25">
      <c r="A1670" s="175" t="s">
        <v>853</v>
      </c>
      <c r="B1670" s="175" t="s">
        <v>3787</v>
      </c>
      <c r="C1670" s="229">
        <v>12036</v>
      </c>
    </row>
    <row r="1671" spans="1:3" x14ac:dyDescent="0.25">
      <c r="A1671" s="175" t="s">
        <v>843</v>
      </c>
      <c r="B1671" s="175" t="s">
        <v>3788</v>
      </c>
      <c r="C1671" s="229">
        <v>16048</v>
      </c>
    </row>
    <row r="1672" spans="1:3" x14ac:dyDescent="0.25">
      <c r="A1672" s="175" t="s">
        <v>970</v>
      </c>
      <c r="B1672" s="175" t="s">
        <v>3789</v>
      </c>
      <c r="C1672" s="229">
        <v>10029</v>
      </c>
    </row>
    <row r="1673" spans="1:3" x14ac:dyDescent="0.25">
      <c r="A1673" s="175" t="s">
        <v>836</v>
      </c>
      <c r="B1673" s="175" t="s">
        <v>3790</v>
      </c>
      <c r="C1673" s="229">
        <v>7021</v>
      </c>
    </row>
    <row r="1674" spans="1:3" x14ac:dyDescent="0.25">
      <c r="A1674" s="175" t="s">
        <v>827</v>
      </c>
      <c r="B1674" s="175" t="s">
        <v>3791</v>
      </c>
      <c r="C1674" s="229">
        <v>10029</v>
      </c>
    </row>
    <row r="1675" spans="1:3" x14ac:dyDescent="0.25">
      <c r="A1675" s="175" t="s">
        <v>971</v>
      </c>
      <c r="B1675" s="175" t="s">
        <v>3792</v>
      </c>
      <c r="C1675" s="229">
        <v>6018</v>
      </c>
    </row>
    <row r="1676" spans="1:3" x14ac:dyDescent="0.25">
      <c r="A1676" s="175" t="s">
        <v>854</v>
      </c>
      <c r="B1676" s="175" t="s">
        <v>3793</v>
      </c>
      <c r="C1676" s="229">
        <v>11270</v>
      </c>
    </row>
    <row r="1677" spans="1:3" x14ac:dyDescent="0.25">
      <c r="A1677" s="175" t="s">
        <v>844</v>
      </c>
      <c r="B1677" s="175" t="s">
        <v>3794</v>
      </c>
      <c r="C1677" s="229">
        <v>15027</v>
      </c>
    </row>
    <row r="1678" spans="1:3" x14ac:dyDescent="0.25">
      <c r="A1678" s="175" t="s">
        <v>972</v>
      </c>
      <c r="B1678" s="175" t="s">
        <v>3795</v>
      </c>
      <c r="C1678" s="229">
        <v>9392</v>
      </c>
    </row>
    <row r="1679" spans="1:3" x14ac:dyDescent="0.25">
      <c r="A1679" s="175" t="s">
        <v>837</v>
      </c>
      <c r="B1679" s="175" t="s">
        <v>3796</v>
      </c>
      <c r="C1679" s="229">
        <v>6573</v>
      </c>
    </row>
    <row r="1680" spans="1:3" x14ac:dyDescent="0.25">
      <c r="A1680" s="175" t="s">
        <v>828</v>
      </c>
      <c r="B1680" s="175" t="s">
        <v>3797</v>
      </c>
      <c r="C1680" s="229">
        <v>9392</v>
      </c>
    </row>
    <row r="1681" spans="1:3" x14ac:dyDescent="0.25">
      <c r="A1681" s="175" t="s">
        <v>973</v>
      </c>
      <c r="B1681" s="175" t="s">
        <v>3798</v>
      </c>
      <c r="C1681" s="229">
        <v>5635</v>
      </c>
    </row>
    <row r="1682" spans="1:3" x14ac:dyDescent="0.25">
      <c r="A1682" s="175" t="s">
        <v>845</v>
      </c>
      <c r="B1682" s="175" t="s">
        <v>3799</v>
      </c>
      <c r="C1682" s="229">
        <v>10551</v>
      </c>
    </row>
    <row r="1683" spans="1:3" x14ac:dyDescent="0.25">
      <c r="A1683" s="175" t="s">
        <v>857</v>
      </c>
      <c r="B1683" s="175" t="s">
        <v>3800</v>
      </c>
      <c r="C1683" s="229">
        <v>14069</v>
      </c>
    </row>
    <row r="1684" spans="1:3" x14ac:dyDescent="0.25">
      <c r="A1684" s="175" t="s">
        <v>974</v>
      </c>
      <c r="B1684" s="175" t="s">
        <v>3801</v>
      </c>
      <c r="C1684" s="229">
        <v>8793</v>
      </c>
    </row>
    <row r="1685" spans="1:3" x14ac:dyDescent="0.25">
      <c r="A1685" s="175" t="s">
        <v>833</v>
      </c>
      <c r="B1685" s="175" t="s">
        <v>3802</v>
      </c>
      <c r="C1685" s="229">
        <v>6155</v>
      </c>
    </row>
    <row r="1686" spans="1:3" x14ac:dyDescent="0.25">
      <c r="A1686" s="175" t="s">
        <v>840</v>
      </c>
      <c r="B1686" s="175" t="s">
        <v>3803</v>
      </c>
      <c r="C1686" s="229">
        <v>8793</v>
      </c>
    </row>
    <row r="1687" spans="1:3" x14ac:dyDescent="0.25">
      <c r="A1687" s="175" t="s">
        <v>975</v>
      </c>
      <c r="B1687" s="175" t="s">
        <v>3804</v>
      </c>
      <c r="C1687" s="229">
        <v>5276</v>
      </c>
    </row>
    <row r="1688" spans="1:3" x14ac:dyDescent="0.25">
      <c r="A1688" s="175" t="s">
        <v>846</v>
      </c>
      <c r="B1688" s="175" t="s">
        <v>3805</v>
      </c>
      <c r="C1688" s="229">
        <v>10186</v>
      </c>
    </row>
    <row r="1689" spans="1:3" x14ac:dyDescent="0.25">
      <c r="A1689" s="175" t="s">
        <v>850</v>
      </c>
      <c r="B1689" s="175" t="s">
        <v>3806</v>
      </c>
      <c r="C1689" s="229">
        <v>13580</v>
      </c>
    </row>
    <row r="1690" spans="1:3" x14ac:dyDescent="0.25">
      <c r="A1690" s="175" t="s">
        <v>976</v>
      </c>
      <c r="B1690" s="175" t="s">
        <v>3807</v>
      </c>
      <c r="C1690" s="229">
        <v>8488</v>
      </c>
    </row>
    <row r="1691" spans="1:3" x14ac:dyDescent="0.25">
      <c r="A1691" s="175" t="s">
        <v>829</v>
      </c>
      <c r="B1691" s="175" t="s">
        <v>3808</v>
      </c>
      <c r="C1691" s="229">
        <v>5942</v>
      </c>
    </row>
    <row r="1692" spans="1:3" x14ac:dyDescent="0.25">
      <c r="A1692" s="175" t="s">
        <v>841</v>
      </c>
      <c r="B1692" s="175" t="s">
        <v>3809</v>
      </c>
      <c r="C1692" s="229">
        <v>8488</v>
      </c>
    </row>
    <row r="1693" spans="1:3" x14ac:dyDescent="0.25">
      <c r="A1693" s="175" t="s">
        <v>977</v>
      </c>
      <c r="B1693" s="175" t="s">
        <v>3810</v>
      </c>
      <c r="C1693" s="229">
        <v>5092</v>
      </c>
    </row>
    <row r="1694" spans="1:3" x14ac:dyDescent="0.25">
      <c r="A1694" s="175" t="s">
        <v>847</v>
      </c>
      <c r="B1694" s="175" t="s">
        <v>3811</v>
      </c>
      <c r="C1694" s="229">
        <v>9405</v>
      </c>
    </row>
    <row r="1695" spans="1:3" x14ac:dyDescent="0.25">
      <c r="A1695" s="175" t="s">
        <v>851</v>
      </c>
      <c r="B1695" s="175" t="s">
        <v>3812</v>
      </c>
      <c r="C1695" s="229">
        <v>12540</v>
      </c>
    </row>
    <row r="1696" spans="1:3" x14ac:dyDescent="0.25">
      <c r="A1696" s="175" t="s">
        <v>978</v>
      </c>
      <c r="B1696" s="175" t="s">
        <v>3813</v>
      </c>
      <c r="C1696" s="229">
        <v>7837</v>
      </c>
    </row>
    <row r="1697" spans="1:3" x14ac:dyDescent="0.25">
      <c r="A1697" s="175" t="s">
        <v>830</v>
      </c>
      <c r="B1697" s="175" t="s">
        <v>3814</v>
      </c>
      <c r="C1697" s="229">
        <v>5486</v>
      </c>
    </row>
    <row r="1698" spans="1:3" x14ac:dyDescent="0.25">
      <c r="A1698" s="175" t="s">
        <v>834</v>
      </c>
      <c r="B1698" s="175" t="s">
        <v>3815</v>
      </c>
      <c r="C1698" s="229">
        <v>7837</v>
      </c>
    </row>
    <row r="1699" spans="1:3" x14ac:dyDescent="0.25">
      <c r="A1699" s="175" t="s">
        <v>979</v>
      </c>
      <c r="B1699" s="175" t="s">
        <v>3816</v>
      </c>
      <c r="C1699" s="229">
        <v>4702</v>
      </c>
    </row>
    <row r="1700" spans="1:3" x14ac:dyDescent="0.25">
      <c r="A1700" s="175" t="s">
        <v>848</v>
      </c>
      <c r="B1700" s="175" t="s">
        <v>3817</v>
      </c>
      <c r="C1700" s="229">
        <v>8615</v>
      </c>
    </row>
    <row r="1701" spans="1:3" x14ac:dyDescent="0.25">
      <c r="A1701" s="175" t="s">
        <v>855</v>
      </c>
      <c r="B1701" s="175" t="s">
        <v>3818</v>
      </c>
      <c r="C1701" s="229">
        <v>11486</v>
      </c>
    </row>
    <row r="1702" spans="1:3" x14ac:dyDescent="0.25">
      <c r="A1702" s="175" t="s">
        <v>980</v>
      </c>
      <c r="B1702" s="175" t="s">
        <v>3819</v>
      </c>
      <c r="C1702" s="229">
        <v>7179</v>
      </c>
    </row>
    <row r="1703" spans="1:3" x14ac:dyDescent="0.25">
      <c r="A1703" s="175" t="s">
        <v>831</v>
      </c>
      <c r="B1703" s="175" t="s">
        <v>3820</v>
      </c>
      <c r="C1703" s="229">
        <v>5024</v>
      </c>
    </row>
    <row r="1704" spans="1:3" x14ac:dyDescent="0.25">
      <c r="A1704" s="175" t="s">
        <v>838</v>
      </c>
      <c r="B1704" s="175" t="s">
        <v>3821</v>
      </c>
      <c r="C1704" s="229">
        <v>7179</v>
      </c>
    </row>
    <row r="1705" spans="1:3" x14ac:dyDescent="0.25">
      <c r="A1705" s="175" t="s">
        <v>981</v>
      </c>
      <c r="B1705" s="175" t="s">
        <v>3822</v>
      </c>
      <c r="C1705" s="229">
        <v>4307</v>
      </c>
    </row>
    <row r="1706" spans="1:3" x14ac:dyDescent="0.25">
      <c r="A1706" s="175" t="s">
        <v>849</v>
      </c>
      <c r="B1706" s="175" t="s">
        <v>3823</v>
      </c>
      <c r="C1706" s="229">
        <v>8147</v>
      </c>
    </row>
    <row r="1707" spans="1:3" x14ac:dyDescent="0.25">
      <c r="A1707" s="175" t="s">
        <v>856</v>
      </c>
      <c r="B1707" s="175" t="s">
        <v>3824</v>
      </c>
      <c r="C1707" s="229">
        <v>10862</v>
      </c>
    </row>
    <row r="1708" spans="1:3" x14ac:dyDescent="0.25">
      <c r="A1708" s="175" t="s">
        <v>982</v>
      </c>
      <c r="B1708" s="175" t="s">
        <v>3825</v>
      </c>
      <c r="C1708" s="229">
        <v>6790</v>
      </c>
    </row>
    <row r="1709" spans="1:3" x14ac:dyDescent="0.25">
      <c r="A1709" s="175" t="s">
        <v>832</v>
      </c>
      <c r="B1709" s="175" t="s">
        <v>3826</v>
      </c>
      <c r="C1709" s="229">
        <v>4753</v>
      </c>
    </row>
    <row r="1710" spans="1:3" x14ac:dyDescent="0.25">
      <c r="A1710" s="175" t="s">
        <v>839</v>
      </c>
      <c r="B1710" s="175" t="s">
        <v>3827</v>
      </c>
      <c r="C1710" s="229">
        <v>6790</v>
      </c>
    </row>
    <row r="1711" spans="1:3" x14ac:dyDescent="0.25">
      <c r="A1711" s="175" t="s">
        <v>983</v>
      </c>
      <c r="B1711" s="175" t="s">
        <v>3828</v>
      </c>
      <c r="C1711" s="229">
        <v>4072</v>
      </c>
    </row>
    <row r="1712" spans="1:3" x14ac:dyDescent="0.25">
      <c r="A1712" s="175" t="s">
        <v>984</v>
      </c>
      <c r="B1712" s="175" t="s">
        <v>3829</v>
      </c>
      <c r="C1712" s="229">
        <v>18669</v>
      </c>
    </row>
    <row r="1713" spans="1:3" x14ac:dyDescent="0.25">
      <c r="A1713" s="175" t="s">
        <v>985</v>
      </c>
      <c r="B1713" s="175" t="s">
        <v>3830</v>
      </c>
      <c r="C1713" s="229">
        <v>24893</v>
      </c>
    </row>
    <row r="1714" spans="1:3" x14ac:dyDescent="0.25">
      <c r="A1714" s="175" t="s">
        <v>986</v>
      </c>
      <c r="B1714" s="175" t="s">
        <v>3831</v>
      </c>
      <c r="C1714" s="229">
        <v>15557</v>
      </c>
    </row>
    <row r="1715" spans="1:3" x14ac:dyDescent="0.25">
      <c r="A1715" s="175" t="s">
        <v>987</v>
      </c>
      <c r="B1715" s="175" t="s">
        <v>3832</v>
      </c>
      <c r="C1715" s="229">
        <v>10891</v>
      </c>
    </row>
    <row r="1716" spans="1:3" x14ac:dyDescent="0.25">
      <c r="A1716" s="175" t="s">
        <v>988</v>
      </c>
      <c r="B1716" s="175" t="s">
        <v>3833</v>
      </c>
      <c r="C1716" s="229">
        <v>15557</v>
      </c>
    </row>
    <row r="1717" spans="1:3" x14ac:dyDescent="0.25">
      <c r="A1717" s="175" t="s">
        <v>989</v>
      </c>
      <c r="B1717" s="175" t="s">
        <v>3834</v>
      </c>
      <c r="C1717" s="229">
        <v>9335</v>
      </c>
    </row>
    <row r="1718" spans="1:3" x14ac:dyDescent="0.25">
      <c r="A1718" s="175" t="s">
        <v>990</v>
      </c>
      <c r="B1718" s="175" t="s">
        <v>3835</v>
      </c>
      <c r="C1718" s="229">
        <v>18054</v>
      </c>
    </row>
    <row r="1719" spans="1:3" x14ac:dyDescent="0.25">
      <c r="A1719" s="175" t="s">
        <v>991</v>
      </c>
      <c r="B1719" s="175" t="s">
        <v>3836</v>
      </c>
      <c r="C1719" s="229">
        <v>24072</v>
      </c>
    </row>
    <row r="1720" spans="1:3" x14ac:dyDescent="0.25">
      <c r="A1720" s="175" t="s">
        <v>992</v>
      </c>
      <c r="B1720" s="175" t="s">
        <v>3837</v>
      </c>
      <c r="C1720" s="229">
        <v>15044</v>
      </c>
    </row>
    <row r="1721" spans="1:3" x14ac:dyDescent="0.25">
      <c r="A1721" s="175" t="s">
        <v>993</v>
      </c>
      <c r="B1721" s="175" t="s">
        <v>3838</v>
      </c>
      <c r="C1721" s="229">
        <v>10531</v>
      </c>
    </row>
    <row r="1722" spans="1:3" x14ac:dyDescent="0.25">
      <c r="A1722" s="175" t="s">
        <v>994</v>
      </c>
      <c r="B1722" s="175" t="s">
        <v>3839</v>
      </c>
      <c r="C1722" s="229">
        <v>15044</v>
      </c>
    </row>
    <row r="1723" spans="1:3" x14ac:dyDescent="0.25">
      <c r="A1723" s="175" t="s">
        <v>995</v>
      </c>
      <c r="B1723" s="175" t="s">
        <v>3840</v>
      </c>
      <c r="C1723" s="229">
        <v>9026</v>
      </c>
    </row>
    <row r="1724" spans="1:3" x14ac:dyDescent="0.25">
      <c r="A1724" s="175" t="s">
        <v>996</v>
      </c>
      <c r="B1724" s="175" t="s">
        <v>3841</v>
      </c>
      <c r="C1724" s="229">
        <v>16905</v>
      </c>
    </row>
    <row r="1725" spans="1:3" x14ac:dyDescent="0.25">
      <c r="A1725" s="175" t="s">
        <v>997</v>
      </c>
      <c r="B1725" s="175" t="s">
        <v>3842</v>
      </c>
      <c r="C1725" s="229">
        <v>22540</v>
      </c>
    </row>
    <row r="1726" spans="1:3" x14ac:dyDescent="0.25">
      <c r="A1726" s="175" t="s">
        <v>998</v>
      </c>
      <c r="B1726" s="175" t="s">
        <v>3843</v>
      </c>
      <c r="C1726" s="229">
        <v>14089</v>
      </c>
    </row>
    <row r="1727" spans="1:3" x14ac:dyDescent="0.25">
      <c r="A1727" s="175" t="s">
        <v>999</v>
      </c>
      <c r="B1727" s="175" t="s">
        <v>3844</v>
      </c>
      <c r="C1727" s="229">
        <v>9861</v>
      </c>
    </row>
    <row r="1728" spans="1:3" x14ac:dyDescent="0.25">
      <c r="A1728" s="175" t="s">
        <v>1000</v>
      </c>
      <c r="B1728" s="175" t="s">
        <v>3845</v>
      </c>
      <c r="C1728" s="229">
        <v>14089</v>
      </c>
    </row>
    <row r="1729" spans="1:3" x14ac:dyDescent="0.25">
      <c r="A1729" s="175" t="s">
        <v>1001</v>
      </c>
      <c r="B1729" s="175" t="s">
        <v>3846</v>
      </c>
      <c r="C1729" s="229">
        <v>8454</v>
      </c>
    </row>
    <row r="1730" spans="1:3" x14ac:dyDescent="0.25">
      <c r="A1730" s="175" t="s">
        <v>1002</v>
      </c>
      <c r="B1730" s="175" t="s">
        <v>3847</v>
      </c>
      <c r="C1730" s="229">
        <v>15825</v>
      </c>
    </row>
    <row r="1731" spans="1:3" x14ac:dyDescent="0.25">
      <c r="A1731" s="175" t="s">
        <v>1003</v>
      </c>
      <c r="B1731" s="175" t="s">
        <v>3848</v>
      </c>
      <c r="C1731" s="229">
        <v>21101</v>
      </c>
    </row>
    <row r="1732" spans="1:3" x14ac:dyDescent="0.25">
      <c r="A1732" s="175" t="s">
        <v>1004</v>
      </c>
      <c r="B1732" s="175" t="s">
        <v>3849</v>
      </c>
      <c r="C1732" s="229">
        <v>13188</v>
      </c>
    </row>
    <row r="1733" spans="1:3" x14ac:dyDescent="0.25">
      <c r="A1733" s="175" t="s">
        <v>1005</v>
      </c>
      <c r="B1733" s="175" t="s">
        <v>3850</v>
      </c>
      <c r="C1733" s="229">
        <v>9232</v>
      </c>
    </row>
    <row r="1734" spans="1:3" x14ac:dyDescent="0.25">
      <c r="A1734" s="175" t="s">
        <v>1006</v>
      </c>
      <c r="B1734" s="175" t="s">
        <v>3851</v>
      </c>
      <c r="C1734" s="229">
        <v>13188</v>
      </c>
    </row>
    <row r="1735" spans="1:3" x14ac:dyDescent="0.25">
      <c r="A1735" s="175" t="s">
        <v>1007</v>
      </c>
      <c r="B1735" s="175" t="s">
        <v>3852</v>
      </c>
      <c r="C1735" s="229">
        <v>7913</v>
      </c>
    </row>
    <row r="1736" spans="1:3" x14ac:dyDescent="0.25">
      <c r="A1736" s="175" t="s">
        <v>1008</v>
      </c>
      <c r="B1736" s="175" t="s">
        <v>3853</v>
      </c>
      <c r="C1736" s="229">
        <v>15277</v>
      </c>
    </row>
    <row r="1737" spans="1:3" x14ac:dyDescent="0.25">
      <c r="A1737" s="175" t="s">
        <v>1009</v>
      </c>
      <c r="B1737" s="175" t="s">
        <v>3854</v>
      </c>
      <c r="C1737" s="229">
        <v>20370</v>
      </c>
    </row>
    <row r="1738" spans="1:3" x14ac:dyDescent="0.25">
      <c r="A1738" s="175" t="s">
        <v>1010</v>
      </c>
      <c r="B1738" s="175" t="s">
        <v>3855</v>
      </c>
      <c r="C1738" s="229">
        <v>12731</v>
      </c>
    </row>
    <row r="1739" spans="1:3" x14ac:dyDescent="0.25">
      <c r="A1739" s="175" t="s">
        <v>1011</v>
      </c>
      <c r="B1739" s="175" t="s">
        <v>3856</v>
      </c>
      <c r="C1739" s="229">
        <v>8911</v>
      </c>
    </row>
    <row r="1740" spans="1:3" x14ac:dyDescent="0.25">
      <c r="A1740" s="175" t="s">
        <v>1012</v>
      </c>
      <c r="B1740" s="175" t="s">
        <v>3857</v>
      </c>
      <c r="C1740" s="229">
        <v>12731</v>
      </c>
    </row>
    <row r="1741" spans="1:3" x14ac:dyDescent="0.25">
      <c r="A1741" s="175" t="s">
        <v>1013</v>
      </c>
      <c r="B1741" s="175" t="s">
        <v>3858</v>
      </c>
      <c r="C1741" s="229">
        <v>7639</v>
      </c>
    </row>
    <row r="1742" spans="1:3" x14ac:dyDescent="0.25">
      <c r="A1742" s="175" t="s">
        <v>1014</v>
      </c>
      <c r="B1742" s="175" t="s">
        <v>3859</v>
      </c>
      <c r="C1742" s="229">
        <v>14106</v>
      </c>
    </row>
    <row r="1743" spans="1:3" x14ac:dyDescent="0.25">
      <c r="A1743" s="175" t="s">
        <v>1015</v>
      </c>
      <c r="B1743" s="175" t="s">
        <v>3860</v>
      </c>
      <c r="C1743" s="229">
        <v>18808</v>
      </c>
    </row>
    <row r="1744" spans="1:3" x14ac:dyDescent="0.25">
      <c r="A1744" s="175" t="s">
        <v>1016</v>
      </c>
      <c r="B1744" s="175" t="s">
        <v>3861</v>
      </c>
      <c r="C1744" s="229">
        <v>11755</v>
      </c>
    </row>
    <row r="1745" spans="1:3" x14ac:dyDescent="0.25">
      <c r="A1745" s="175" t="s">
        <v>1017</v>
      </c>
      <c r="B1745" s="175" t="s">
        <v>3862</v>
      </c>
      <c r="C1745" s="229">
        <v>8229</v>
      </c>
    </row>
    <row r="1746" spans="1:3" x14ac:dyDescent="0.25">
      <c r="A1746" s="175" t="s">
        <v>1018</v>
      </c>
      <c r="B1746" s="175" t="s">
        <v>3863</v>
      </c>
      <c r="C1746" s="229">
        <v>11755</v>
      </c>
    </row>
    <row r="1747" spans="1:3" x14ac:dyDescent="0.25">
      <c r="A1747" s="175" t="s">
        <v>1019</v>
      </c>
      <c r="B1747" s="175" t="s">
        <v>3864</v>
      </c>
      <c r="C1747" s="229">
        <v>7053</v>
      </c>
    </row>
    <row r="1748" spans="1:3" x14ac:dyDescent="0.25">
      <c r="A1748" s="175" t="s">
        <v>1020</v>
      </c>
      <c r="B1748" s="175" t="s">
        <v>3865</v>
      </c>
      <c r="C1748" s="229">
        <v>12921</v>
      </c>
    </row>
    <row r="1749" spans="1:3" x14ac:dyDescent="0.25">
      <c r="A1749" s="175" t="s">
        <v>1021</v>
      </c>
      <c r="B1749" s="175" t="s">
        <v>3866</v>
      </c>
      <c r="C1749" s="229">
        <v>17228</v>
      </c>
    </row>
    <row r="1750" spans="1:3" x14ac:dyDescent="0.25">
      <c r="A1750" s="175" t="s">
        <v>1022</v>
      </c>
      <c r="B1750" s="175" t="s">
        <v>3867</v>
      </c>
      <c r="C1750" s="229">
        <v>10767</v>
      </c>
    </row>
    <row r="1751" spans="1:3" x14ac:dyDescent="0.25">
      <c r="A1751" s="175" t="s">
        <v>1023</v>
      </c>
      <c r="B1751" s="175" t="s">
        <v>3868</v>
      </c>
      <c r="C1751" s="229">
        <v>7537</v>
      </c>
    </row>
    <row r="1752" spans="1:3" x14ac:dyDescent="0.25">
      <c r="A1752" s="175" t="s">
        <v>1024</v>
      </c>
      <c r="B1752" s="175" t="s">
        <v>3869</v>
      </c>
      <c r="C1752" s="229">
        <v>10767</v>
      </c>
    </row>
    <row r="1753" spans="1:3" x14ac:dyDescent="0.25">
      <c r="A1753" s="175" t="s">
        <v>1025</v>
      </c>
      <c r="B1753" s="175" t="s">
        <v>3870</v>
      </c>
      <c r="C1753" s="229">
        <v>6461</v>
      </c>
    </row>
    <row r="1754" spans="1:3" x14ac:dyDescent="0.25">
      <c r="A1754" s="175" t="s">
        <v>1026</v>
      </c>
      <c r="B1754" s="175" t="s">
        <v>3871</v>
      </c>
      <c r="C1754" s="229">
        <v>12219</v>
      </c>
    </row>
    <row r="1755" spans="1:3" x14ac:dyDescent="0.25">
      <c r="A1755" s="175" t="s">
        <v>1027</v>
      </c>
      <c r="B1755" s="175" t="s">
        <v>3872</v>
      </c>
      <c r="C1755" s="229">
        <v>16292</v>
      </c>
    </row>
    <row r="1756" spans="1:3" x14ac:dyDescent="0.25">
      <c r="A1756" s="175" t="s">
        <v>1028</v>
      </c>
      <c r="B1756" s="175" t="s">
        <v>3873</v>
      </c>
      <c r="C1756" s="229">
        <v>10183</v>
      </c>
    </row>
    <row r="1757" spans="1:3" x14ac:dyDescent="0.25">
      <c r="A1757" s="175" t="s">
        <v>1029</v>
      </c>
      <c r="B1757" s="175" t="s">
        <v>3874</v>
      </c>
      <c r="C1757" s="229">
        <v>7128</v>
      </c>
    </row>
    <row r="1758" spans="1:3" x14ac:dyDescent="0.25">
      <c r="A1758" s="175" t="s">
        <v>1030</v>
      </c>
      <c r="B1758" s="175" t="s">
        <v>3875</v>
      </c>
      <c r="C1758" s="229">
        <v>10183</v>
      </c>
    </row>
    <row r="1759" spans="1:3" x14ac:dyDescent="0.25">
      <c r="A1759" s="175" t="s">
        <v>1031</v>
      </c>
      <c r="B1759" s="175" t="s">
        <v>3876</v>
      </c>
      <c r="C1759" s="229">
        <v>6109</v>
      </c>
    </row>
    <row r="1760" spans="1:3" x14ac:dyDescent="0.25">
      <c r="A1760" s="175" t="s">
        <v>411</v>
      </c>
      <c r="B1760" s="175" t="s">
        <v>3877</v>
      </c>
      <c r="C1760" s="229">
        <v>556.29999999999995</v>
      </c>
    </row>
    <row r="1761" spans="1:3" x14ac:dyDescent="0.25">
      <c r="A1761" s="175" t="s">
        <v>364</v>
      </c>
      <c r="B1761" s="175" t="s">
        <v>3878</v>
      </c>
      <c r="C1761" s="229">
        <v>834.3</v>
      </c>
    </row>
    <row r="1762" spans="1:3" x14ac:dyDescent="0.25">
      <c r="A1762" s="175" t="s">
        <v>106</v>
      </c>
      <c r="B1762" s="175" t="s">
        <v>3879</v>
      </c>
      <c r="C1762" s="229">
        <v>333.7</v>
      </c>
    </row>
    <row r="1763" spans="1:3" x14ac:dyDescent="0.25">
      <c r="A1763" s="175" t="s">
        <v>121</v>
      </c>
      <c r="B1763" s="175" t="s">
        <v>3880</v>
      </c>
      <c r="C1763" s="229">
        <v>556.29999999999995</v>
      </c>
    </row>
    <row r="1764" spans="1:3" x14ac:dyDescent="0.25">
      <c r="A1764" s="175" t="s">
        <v>339</v>
      </c>
      <c r="B1764" s="175" t="s">
        <v>3881</v>
      </c>
      <c r="C1764" s="229">
        <v>278.10000000000002</v>
      </c>
    </row>
    <row r="1765" spans="1:3" x14ac:dyDescent="0.25">
      <c r="A1765" s="175" t="s">
        <v>412</v>
      </c>
      <c r="B1765" s="175" t="s">
        <v>3882</v>
      </c>
      <c r="C1765" s="229">
        <v>509.7</v>
      </c>
    </row>
    <row r="1766" spans="1:3" x14ac:dyDescent="0.25">
      <c r="A1766" s="175" t="s">
        <v>365</v>
      </c>
      <c r="B1766" s="175" t="s">
        <v>3883</v>
      </c>
      <c r="C1766" s="229">
        <v>764.4</v>
      </c>
    </row>
    <row r="1767" spans="1:3" x14ac:dyDescent="0.25">
      <c r="A1767" s="175" t="s">
        <v>107</v>
      </c>
      <c r="B1767" s="175" t="s">
        <v>3884</v>
      </c>
      <c r="C1767" s="229">
        <v>305.8</v>
      </c>
    </row>
    <row r="1768" spans="1:3" x14ac:dyDescent="0.25">
      <c r="A1768" s="175" t="s">
        <v>122</v>
      </c>
      <c r="B1768" s="175" t="s">
        <v>3885</v>
      </c>
      <c r="C1768" s="229">
        <v>509.7</v>
      </c>
    </row>
    <row r="1769" spans="1:3" x14ac:dyDescent="0.25">
      <c r="A1769" s="175" t="s">
        <v>221</v>
      </c>
      <c r="B1769" s="175" t="s">
        <v>3886</v>
      </c>
      <c r="C1769" s="229">
        <v>254.7</v>
      </c>
    </row>
    <row r="1770" spans="1:3" x14ac:dyDescent="0.25">
      <c r="A1770" s="175" t="s">
        <v>413</v>
      </c>
      <c r="B1770" s="175" t="s">
        <v>3887</v>
      </c>
      <c r="C1770" s="229">
        <v>467</v>
      </c>
    </row>
    <row r="1771" spans="1:3" x14ac:dyDescent="0.25">
      <c r="A1771" s="175" t="s">
        <v>366</v>
      </c>
      <c r="B1771" s="175" t="s">
        <v>3888</v>
      </c>
      <c r="C1771" s="229">
        <v>700.5</v>
      </c>
    </row>
    <row r="1772" spans="1:3" x14ac:dyDescent="0.25">
      <c r="A1772" s="175" t="s">
        <v>108</v>
      </c>
      <c r="B1772" s="175" t="s">
        <v>3889</v>
      </c>
      <c r="C1772" s="229">
        <v>280.10000000000002</v>
      </c>
    </row>
    <row r="1773" spans="1:3" x14ac:dyDescent="0.25">
      <c r="A1773" s="175" t="s">
        <v>332</v>
      </c>
      <c r="B1773" s="175" t="s">
        <v>3890</v>
      </c>
      <c r="C1773" s="229">
        <v>467</v>
      </c>
    </row>
    <row r="1774" spans="1:3" x14ac:dyDescent="0.25">
      <c r="A1774" s="175" t="s">
        <v>173</v>
      </c>
      <c r="B1774" s="175" t="s">
        <v>3891</v>
      </c>
      <c r="C1774" s="229">
        <v>233.6</v>
      </c>
    </row>
    <row r="1775" spans="1:3" x14ac:dyDescent="0.25">
      <c r="A1775" s="175" t="s">
        <v>222</v>
      </c>
      <c r="B1775" s="175" t="s">
        <v>3892</v>
      </c>
      <c r="C1775" s="229">
        <v>427.9</v>
      </c>
    </row>
    <row r="1776" spans="1:3" x14ac:dyDescent="0.25">
      <c r="A1776" s="175" t="s">
        <v>189</v>
      </c>
      <c r="B1776" s="175" t="s">
        <v>3893</v>
      </c>
      <c r="C1776" s="229">
        <v>641.79999999999995</v>
      </c>
    </row>
    <row r="1777" spans="1:3" x14ac:dyDescent="0.25">
      <c r="A1777" s="175" t="s">
        <v>298</v>
      </c>
      <c r="B1777" s="175" t="s">
        <v>3894</v>
      </c>
      <c r="C1777" s="229">
        <v>256.7</v>
      </c>
    </row>
    <row r="1778" spans="1:3" x14ac:dyDescent="0.25">
      <c r="A1778" s="175" t="s">
        <v>333</v>
      </c>
      <c r="B1778" s="175" t="s">
        <v>3895</v>
      </c>
      <c r="C1778" s="229">
        <v>427.9</v>
      </c>
    </row>
    <row r="1779" spans="1:3" x14ac:dyDescent="0.25">
      <c r="A1779" s="175" t="s">
        <v>174</v>
      </c>
      <c r="B1779" s="175" t="s">
        <v>3896</v>
      </c>
      <c r="C1779" s="229">
        <v>214</v>
      </c>
    </row>
    <row r="1780" spans="1:3" x14ac:dyDescent="0.25">
      <c r="A1780" s="175" t="s">
        <v>223</v>
      </c>
      <c r="B1780" s="175" t="s">
        <v>3897</v>
      </c>
      <c r="C1780" s="229">
        <v>391.9</v>
      </c>
    </row>
    <row r="1781" spans="1:3" x14ac:dyDescent="0.25">
      <c r="A1781" s="175" t="s">
        <v>190</v>
      </c>
      <c r="B1781" s="175" t="s">
        <v>3898</v>
      </c>
      <c r="C1781" s="229">
        <v>588</v>
      </c>
    </row>
    <row r="1782" spans="1:3" x14ac:dyDescent="0.25">
      <c r="A1782" s="175" t="s">
        <v>299</v>
      </c>
      <c r="B1782" s="175" t="s">
        <v>3899</v>
      </c>
      <c r="C1782" s="229">
        <v>235.2</v>
      </c>
    </row>
    <row r="1783" spans="1:3" x14ac:dyDescent="0.25">
      <c r="A1783" s="175" t="s">
        <v>334</v>
      </c>
      <c r="B1783" s="175" t="s">
        <v>3900</v>
      </c>
      <c r="C1783" s="229">
        <v>391.9</v>
      </c>
    </row>
    <row r="1784" spans="1:3" x14ac:dyDescent="0.25">
      <c r="A1784" s="175" t="s">
        <v>175</v>
      </c>
      <c r="B1784" s="175" t="s">
        <v>3901</v>
      </c>
      <c r="C1784" s="229">
        <v>196.1</v>
      </c>
    </row>
    <row r="1785" spans="1:3" x14ac:dyDescent="0.25">
      <c r="A1785" s="175" t="s">
        <v>224</v>
      </c>
      <c r="B1785" s="175" t="s">
        <v>3902</v>
      </c>
      <c r="C1785" s="229">
        <v>359.3</v>
      </c>
    </row>
    <row r="1786" spans="1:3" x14ac:dyDescent="0.25">
      <c r="A1786" s="175" t="s">
        <v>191</v>
      </c>
      <c r="B1786" s="175" t="s">
        <v>3903</v>
      </c>
      <c r="C1786" s="229">
        <v>538.79999999999995</v>
      </c>
    </row>
    <row r="1787" spans="1:3" x14ac:dyDescent="0.25">
      <c r="A1787" s="175" t="s">
        <v>300</v>
      </c>
      <c r="B1787" s="175" t="s">
        <v>3904</v>
      </c>
      <c r="C1787" s="229">
        <v>215.5</v>
      </c>
    </row>
    <row r="1788" spans="1:3" x14ac:dyDescent="0.25">
      <c r="A1788" s="175" t="s">
        <v>335</v>
      </c>
      <c r="B1788" s="175" t="s">
        <v>3905</v>
      </c>
      <c r="C1788" s="229">
        <v>359.3</v>
      </c>
    </row>
    <row r="1789" spans="1:3" x14ac:dyDescent="0.25">
      <c r="A1789" s="175" t="s">
        <v>111</v>
      </c>
      <c r="B1789" s="175" t="s">
        <v>3906</v>
      </c>
      <c r="C1789" s="229">
        <v>179.5</v>
      </c>
    </row>
    <row r="1790" spans="1:3" x14ac:dyDescent="0.25">
      <c r="A1790" s="175" t="s">
        <v>225</v>
      </c>
      <c r="B1790" s="175" t="s">
        <v>3907</v>
      </c>
      <c r="C1790" s="229">
        <v>329.1</v>
      </c>
    </row>
    <row r="1791" spans="1:3" x14ac:dyDescent="0.25">
      <c r="A1791" s="175" t="s">
        <v>104</v>
      </c>
      <c r="B1791" s="175" t="s">
        <v>3908</v>
      </c>
      <c r="C1791" s="229">
        <v>493.6</v>
      </c>
    </row>
    <row r="1792" spans="1:3" x14ac:dyDescent="0.25">
      <c r="A1792" s="175" t="s">
        <v>301</v>
      </c>
      <c r="B1792" s="175" t="s">
        <v>3909</v>
      </c>
      <c r="C1792" s="229">
        <v>197.5</v>
      </c>
    </row>
    <row r="1793" spans="1:3" x14ac:dyDescent="0.25">
      <c r="A1793" s="175" t="s">
        <v>362</v>
      </c>
      <c r="B1793" s="175" t="s">
        <v>3910</v>
      </c>
      <c r="C1793" s="229">
        <v>329.1</v>
      </c>
    </row>
    <row r="1794" spans="1:3" x14ac:dyDescent="0.25">
      <c r="A1794" s="175" t="s">
        <v>112</v>
      </c>
      <c r="B1794" s="175" t="s">
        <v>3911</v>
      </c>
      <c r="C1794" s="229">
        <v>164</v>
      </c>
    </row>
    <row r="1795" spans="1:3" x14ac:dyDescent="0.25">
      <c r="A1795" s="175" t="s">
        <v>226</v>
      </c>
      <c r="B1795" s="175" t="s">
        <v>3912</v>
      </c>
      <c r="C1795" s="229">
        <v>301.5</v>
      </c>
    </row>
    <row r="1796" spans="1:3" x14ac:dyDescent="0.25">
      <c r="A1796" s="175" t="s">
        <v>105</v>
      </c>
      <c r="B1796" s="175" t="s">
        <v>3913</v>
      </c>
      <c r="C1796" s="229">
        <v>452.3</v>
      </c>
    </row>
    <row r="1797" spans="1:3" x14ac:dyDescent="0.25">
      <c r="A1797" s="175" t="s">
        <v>302</v>
      </c>
      <c r="B1797" s="175" t="s">
        <v>3914</v>
      </c>
      <c r="C1797" s="229">
        <v>181</v>
      </c>
    </row>
    <row r="1798" spans="1:3" x14ac:dyDescent="0.25">
      <c r="A1798" s="175" t="s">
        <v>363</v>
      </c>
      <c r="B1798" s="175" t="s">
        <v>3915</v>
      </c>
      <c r="C1798" s="229">
        <v>301.5</v>
      </c>
    </row>
    <row r="1799" spans="1:3" x14ac:dyDescent="0.25">
      <c r="A1799" s="175" t="s">
        <v>113</v>
      </c>
      <c r="B1799" s="175" t="s">
        <v>3916</v>
      </c>
      <c r="C1799" s="229">
        <v>150.9</v>
      </c>
    </row>
    <row r="1800" spans="1:3" x14ac:dyDescent="0.25">
      <c r="A1800" s="175" t="s">
        <v>370</v>
      </c>
      <c r="B1800" s="175" t="s">
        <v>3917</v>
      </c>
      <c r="C1800" s="229">
        <v>1045.8</v>
      </c>
    </row>
    <row r="1801" spans="1:3" x14ac:dyDescent="0.25">
      <c r="A1801" s="175" t="s">
        <v>337</v>
      </c>
      <c r="B1801" s="175" t="s">
        <v>3918</v>
      </c>
      <c r="C1801" s="229">
        <v>1568.8</v>
      </c>
    </row>
    <row r="1802" spans="1:3" x14ac:dyDescent="0.25">
      <c r="A1802" s="175" t="s">
        <v>390</v>
      </c>
      <c r="B1802" s="175" t="s">
        <v>3919</v>
      </c>
      <c r="C1802" s="229">
        <v>627.6</v>
      </c>
    </row>
    <row r="1803" spans="1:3" x14ac:dyDescent="0.25">
      <c r="A1803" s="175" t="s">
        <v>185</v>
      </c>
      <c r="B1803" s="175" t="s">
        <v>3920</v>
      </c>
      <c r="C1803" s="229">
        <v>1045.8</v>
      </c>
    </row>
    <row r="1804" spans="1:3" x14ac:dyDescent="0.25">
      <c r="A1804" s="175" t="s">
        <v>133</v>
      </c>
      <c r="B1804" s="175" t="s">
        <v>3921</v>
      </c>
      <c r="C1804" s="229">
        <v>522.9</v>
      </c>
    </row>
    <row r="1805" spans="1:3" x14ac:dyDescent="0.25">
      <c r="A1805" s="175" t="s">
        <v>371</v>
      </c>
      <c r="B1805" s="175" t="s">
        <v>3922</v>
      </c>
      <c r="C1805" s="229">
        <v>958.3</v>
      </c>
    </row>
    <row r="1806" spans="1:3" x14ac:dyDescent="0.25">
      <c r="A1806" s="175" t="s">
        <v>338</v>
      </c>
      <c r="B1806" s="175" t="s">
        <v>3923</v>
      </c>
      <c r="C1806" s="229">
        <v>1437.4</v>
      </c>
    </row>
    <row r="1807" spans="1:3" x14ac:dyDescent="0.25">
      <c r="A1807" s="175" t="s">
        <v>391</v>
      </c>
      <c r="B1807" s="175" t="s">
        <v>3924</v>
      </c>
      <c r="C1807" s="229">
        <v>575</v>
      </c>
    </row>
    <row r="1808" spans="1:3" x14ac:dyDescent="0.25">
      <c r="A1808" s="175" t="s">
        <v>186</v>
      </c>
      <c r="B1808" s="175" t="s">
        <v>3925</v>
      </c>
      <c r="C1808" s="229">
        <v>958.3</v>
      </c>
    </row>
    <row r="1809" spans="1:3" x14ac:dyDescent="0.25">
      <c r="A1809" s="175" t="s">
        <v>134</v>
      </c>
      <c r="B1809" s="175" t="s">
        <v>3926</v>
      </c>
      <c r="C1809" s="229">
        <v>479.1</v>
      </c>
    </row>
    <row r="1810" spans="1:3" x14ac:dyDescent="0.25">
      <c r="A1810" s="175" t="s">
        <v>410</v>
      </c>
      <c r="B1810" s="175" t="s">
        <v>3927</v>
      </c>
      <c r="C1810" s="229">
        <v>878</v>
      </c>
    </row>
    <row r="1811" spans="1:3" x14ac:dyDescent="0.25">
      <c r="A1811" s="175" t="s">
        <v>176</v>
      </c>
      <c r="B1811" s="175" t="s">
        <v>3928</v>
      </c>
      <c r="C1811" s="229">
        <v>1317</v>
      </c>
    </row>
    <row r="1812" spans="1:3" x14ac:dyDescent="0.25">
      <c r="A1812" s="175" t="s">
        <v>392</v>
      </c>
      <c r="B1812" s="175" t="s">
        <v>3929</v>
      </c>
      <c r="C1812" s="229">
        <v>526.79999999999995</v>
      </c>
    </row>
    <row r="1813" spans="1:3" x14ac:dyDescent="0.25">
      <c r="A1813" s="175" t="s">
        <v>187</v>
      </c>
      <c r="B1813" s="175" t="s">
        <v>3930</v>
      </c>
      <c r="C1813" s="229">
        <v>878</v>
      </c>
    </row>
    <row r="1814" spans="1:3" x14ac:dyDescent="0.25">
      <c r="A1814" s="175" t="s">
        <v>135</v>
      </c>
      <c r="B1814" s="175" t="s">
        <v>3931</v>
      </c>
      <c r="C1814" s="229">
        <v>439</v>
      </c>
    </row>
    <row r="1815" spans="1:3" x14ac:dyDescent="0.25">
      <c r="A1815" s="175" t="s">
        <v>102</v>
      </c>
      <c r="B1815" s="175" t="s">
        <v>3932</v>
      </c>
      <c r="C1815" s="229">
        <v>804.5</v>
      </c>
    </row>
    <row r="1816" spans="1:3" x14ac:dyDescent="0.25">
      <c r="A1816" s="175" t="s">
        <v>177</v>
      </c>
      <c r="B1816" s="175" t="s">
        <v>3933</v>
      </c>
      <c r="C1816" s="229">
        <v>1206.7</v>
      </c>
    </row>
    <row r="1817" spans="1:3" x14ac:dyDescent="0.25">
      <c r="A1817" s="175" t="s">
        <v>393</v>
      </c>
      <c r="B1817" s="175" t="s">
        <v>3934</v>
      </c>
      <c r="C1817" s="229">
        <v>482.8</v>
      </c>
    </row>
    <row r="1818" spans="1:3" x14ac:dyDescent="0.25">
      <c r="A1818" s="175" t="s">
        <v>188</v>
      </c>
      <c r="B1818" s="175" t="s">
        <v>3935</v>
      </c>
      <c r="C1818" s="229">
        <v>804.5</v>
      </c>
    </row>
    <row r="1819" spans="1:3" x14ac:dyDescent="0.25">
      <c r="A1819" s="175" t="s">
        <v>136</v>
      </c>
      <c r="B1819" s="175" t="s">
        <v>3936</v>
      </c>
      <c r="C1819" s="229">
        <v>402.3</v>
      </c>
    </row>
    <row r="1820" spans="1:3" x14ac:dyDescent="0.25">
      <c r="A1820" s="175" t="s">
        <v>103</v>
      </c>
      <c r="B1820" s="175" t="s">
        <v>3937</v>
      </c>
      <c r="C1820" s="229">
        <v>737</v>
      </c>
    </row>
    <row r="1821" spans="1:3" x14ac:dyDescent="0.25">
      <c r="A1821" s="175" t="s">
        <v>178</v>
      </c>
      <c r="B1821" s="175" t="s">
        <v>3938</v>
      </c>
      <c r="C1821" s="229">
        <v>1105.5</v>
      </c>
    </row>
    <row r="1822" spans="1:3" x14ac:dyDescent="0.25">
      <c r="A1822" s="175" t="s">
        <v>394</v>
      </c>
      <c r="B1822" s="175" t="s">
        <v>3939</v>
      </c>
      <c r="C1822" s="229">
        <v>442.2</v>
      </c>
    </row>
    <row r="1823" spans="1:3" x14ac:dyDescent="0.25">
      <c r="A1823" s="175" t="s">
        <v>218</v>
      </c>
      <c r="B1823" s="175" t="s">
        <v>3940</v>
      </c>
      <c r="C1823" s="229">
        <v>737</v>
      </c>
    </row>
    <row r="1824" spans="1:3" x14ac:dyDescent="0.25">
      <c r="A1824" s="175" t="s">
        <v>137</v>
      </c>
      <c r="B1824" s="175" t="s">
        <v>3941</v>
      </c>
      <c r="C1824" s="229">
        <v>368.5</v>
      </c>
    </row>
    <row r="1825" spans="1:3" x14ac:dyDescent="0.25">
      <c r="A1825" s="175" t="s">
        <v>297</v>
      </c>
      <c r="B1825" s="175" t="s">
        <v>3942</v>
      </c>
      <c r="C1825" s="229">
        <v>675.3</v>
      </c>
    </row>
    <row r="1826" spans="1:3" x14ac:dyDescent="0.25">
      <c r="A1826" s="175" t="s">
        <v>179</v>
      </c>
      <c r="B1826" s="175" t="s">
        <v>3943</v>
      </c>
      <c r="C1826" s="229">
        <v>1013</v>
      </c>
    </row>
    <row r="1827" spans="1:3" x14ac:dyDescent="0.25">
      <c r="A1827" s="175" t="s">
        <v>367</v>
      </c>
      <c r="B1827" s="175" t="s">
        <v>3944</v>
      </c>
      <c r="C1827" s="229">
        <v>405.3</v>
      </c>
    </row>
    <row r="1828" spans="1:3" x14ac:dyDescent="0.25">
      <c r="A1828" s="175" t="s">
        <v>219</v>
      </c>
      <c r="B1828" s="175" t="s">
        <v>3945</v>
      </c>
      <c r="C1828" s="229">
        <v>675.3</v>
      </c>
    </row>
    <row r="1829" spans="1:3" x14ac:dyDescent="0.25">
      <c r="A1829" s="175" t="s">
        <v>138</v>
      </c>
      <c r="B1829" s="175" t="s">
        <v>3946</v>
      </c>
      <c r="C1829" s="229">
        <v>337.8</v>
      </c>
    </row>
    <row r="1830" spans="1:3" x14ac:dyDescent="0.25">
      <c r="A1830" s="175" t="s">
        <v>131</v>
      </c>
      <c r="B1830" s="175" t="s">
        <v>3947</v>
      </c>
      <c r="C1830" s="229">
        <v>618.79999999999995</v>
      </c>
    </row>
    <row r="1831" spans="1:3" x14ac:dyDescent="0.25">
      <c r="A1831" s="175" t="s">
        <v>289</v>
      </c>
      <c r="B1831" s="175" t="s">
        <v>3948</v>
      </c>
      <c r="C1831" s="229">
        <v>928.2</v>
      </c>
    </row>
    <row r="1832" spans="1:3" x14ac:dyDescent="0.25">
      <c r="A1832" s="175" t="s">
        <v>368</v>
      </c>
      <c r="B1832" s="175" t="s">
        <v>3949</v>
      </c>
      <c r="C1832" s="229">
        <v>371.2</v>
      </c>
    </row>
    <row r="1833" spans="1:3" x14ac:dyDescent="0.25">
      <c r="A1833" s="175" t="s">
        <v>220</v>
      </c>
      <c r="B1833" s="175" t="s">
        <v>3950</v>
      </c>
      <c r="C1833" s="229">
        <v>618.79999999999995</v>
      </c>
    </row>
    <row r="1834" spans="1:3" x14ac:dyDescent="0.25">
      <c r="A1834" s="175" t="s">
        <v>139</v>
      </c>
      <c r="B1834" s="175" t="s">
        <v>3951</v>
      </c>
      <c r="C1834" s="229">
        <v>309</v>
      </c>
    </row>
    <row r="1835" spans="1:3" x14ac:dyDescent="0.25">
      <c r="A1835" s="175" t="s">
        <v>132</v>
      </c>
      <c r="B1835" s="175" t="s">
        <v>3952</v>
      </c>
      <c r="C1835" s="229">
        <v>567</v>
      </c>
    </row>
    <row r="1836" spans="1:3" x14ac:dyDescent="0.25">
      <c r="A1836" s="175" t="s">
        <v>389</v>
      </c>
      <c r="B1836" s="175" t="s">
        <v>3953</v>
      </c>
      <c r="C1836" s="229">
        <v>850.4</v>
      </c>
    </row>
    <row r="1837" spans="1:3" x14ac:dyDescent="0.25">
      <c r="A1837" s="175" t="s">
        <v>369</v>
      </c>
      <c r="B1837" s="175" t="s">
        <v>3954</v>
      </c>
      <c r="C1837" s="229">
        <v>340.2</v>
      </c>
    </row>
    <row r="1838" spans="1:3" x14ac:dyDescent="0.25">
      <c r="A1838" s="175" t="s">
        <v>336</v>
      </c>
      <c r="B1838" s="175" t="s">
        <v>3955</v>
      </c>
      <c r="C1838" s="229">
        <v>567</v>
      </c>
    </row>
    <row r="1839" spans="1:3" x14ac:dyDescent="0.25">
      <c r="A1839" s="175" t="s">
        <v>140</v>
      </c>
      <c r="B1839" s="175" t="s">
        <v>3956</v>
      </c>
      <c r="C1839" s="229">
        <v>283.5</v>
      </c>
    </row>
    <row r="1840" spans="1:3" x14ac:dyDescent="0.25">
      <c r="A1840" s="175" t="s">
        <v>2024</v>
      </c>
      <c r="B1840" s="175" t="s">
        <v>4081</v>
      </c>
      <c r="C1840" s="229">
        <v>452583</v>
      </c>
    </row>
    <row r="1841" spans="1:3" x14ac:dyDescent="0.25">
      <c r="A1841" s="175" t="s">
        <v>2025</v>
      </c>
      <c r="B1841" s="175" t="s">
        <v>4082</v>
      </c>
      <c r="C1841" s="229">
        <v>226291</v>
      </c>
    </row>
    <row r="1842" spans="1:3" x14ac:dyDescent="0.25">
      <c r="A1842" s="175" t="s">
        <v>2026</v>
      </c>
      <c r="B1842" s="175" t="s">
        <v>4083</v>
      </c>
      <c r="C1842" s="229">
        <v>1131456</v>
      </c>
    </row>
    <row r="1843" spans="1:3" x14ac:dyDescent="0.25">
      <c r="A1843" s="175" t="s">
        <v>2027</v>
      </c>
      <c r="B1843" s="175" t="s">
        <v>4084</v>
      </c>
      <c r="C1843" s="229">
        <v>565728.1</v>
      </c>
    </row>
    <row r="1844" spans="1:3" x14ac:dyDescent="0.25">
      <c r="A1844" s="175" t="s">
        <v>2028</v>
      </c>
      <c r="B1844" s="175" t="s">
        <v>4085</v>
      </c>
      <c r="C1844" s="229">
        <v>2941786.8</v>
      </c>
    </row>
    <row r="1845" spans="1:3" x14ac:dyDescent="0.25">
      <c r="A1845" s="175" t="s">
        <v>2029</v>
      </c>
      <c r="B1845" s="175" t="s">
        <v>4086</v>
      </c>
      <c r="C1845" s="229">
        <v>1470893.1</v>
      </c>
    </row>
    <row r="1846" spans="1:3" x14ac:dyDescent="0.25">
      <c r="A1846" s="238" t="s">
        <v>4175</v>
      </c>
      <c r="B1846" s="175" t="s">
        <v>4349</v>
      </c>
      <c r="C1846" s="241">
        <v>17698500</v>
      </c>
    </row>
    <row r="1847" spans="1:3" x14ac:dyDescent="0.25">
      <c r="A1847" s="238" t="s">
        <v>4176</v>
      </c>
      <c r="B1847" s="175" t="s">
        <v>4350</v>
      </c>
      <c r="C1847" s="241">
        <v>18630000</v>
      </c>
    </row>
    <row r="1848" spans="1:3" x14ac:dyDescent="0.25">
      <c r="A1848" s="238" t="s">
        <v>4177</v>
      </c>
      <c r="B1848" s="175" t="s">
        <v>4351</v>
      </c>
      <c r="C1848" s="241">
        <v>9832500</v>
      </c>
    </row>
    <row r="1849" spans="1:3" x14ac:dyDescent="0.25">
      <c r="A1849" s="238" t="s">
        <v>4178</v>
      </c>
      <c r="B1849" s="175" t="s">
        <v>4352</v>
      </c>
      <c r="C1849" s="241">
        <v>10350000</v>
      </c>
    </row>
    <row r="1850" spans="1:3" x14ac:dyDescent="0.25">
      <c r="A1850" s="175" t="s">
        <v>4179</v>
      </c>
      <c r="B1850" s="175" t="s">
        <v>4353</v>
      </c>
      <c r="C1850" s="229">
        <v>14448181</v>
      </c>
    </row>
    <row r="1851" spans="1:3" x14ac:dyDescent="0.25">
      <c r="A1851" s="175" t="s">
        <v>4180</v>
      </c>
      <c r="B1851" s="175" t="s">
        <v>4354</v>
      </c>
      <c r="C1851" s="229">
        <v>15223747</v>
      </c>
    </row>
    <row r="1852" spans="1:3" x14ac:dyDescent="0.25">
      <c r="A1852" s="175" t="s">
        <v>4181</v>
      </c>
      <c r="B1852" s="175" t="s">
        <v>4355</v>
      </c>
      <c r="C1852" s="229">
        <v>8034754</v>
      </c>
    </row>
    <row r="1853" spans="1:3" x14ac:dyDescent="0.25">
      <c r="A1853" s="175" t="s">
        <v>4182</v>
      </c>
      <c r="B1853" s="175" t="s">
        <v>4356</v>
      </c>
      <c r="C1853" s="229">
        <v>8457637</v>
      </c>
    </row>
    <row r="1854" spans="1:3" x14ac:dyDescent="0.25">
      <c r="A1854" s="175" t="s">
        <v>4183</v>
      </c>
      <c r="B1854" s="175" t="s">
        <v>4357</v>
      </c>
      <c r="C1854" s="229">
        <v>7241851</v>
      </c>
    </row>
    <row r="1855" spans="1:3" x14ac:dyDescent="0.25">
      <c r="A1855" s="175" t="s">
        <v>4184</v>
      </c>
      <c r="B1855" s="175" t="s">
        <v>4358</v>
      </c>
      <c r="C1855" s="229">
        <v>7611874</v>
      </c>
    </row>
    <row r="1856" spans="1:3" x14ac:dyDescent="0.25">
      <c r="A1856" s="175" t="s">
        <v>4185</v>
      </c>
      <c r="B1856" s="175" t="s">
        <v>4359</v>
      </c>
      <c r="C1856" s="229">
        <v>4017378</v>
      </c>
    </row>
    <row r="1857" spans="1:3" x14ac:dyDescent="0.25">
      <c r="A1857" s="175" t="s">
        <v>4186</v>
      </c>
      <c r="B1857" s="175" t="s">
        <v>4360</v>
      </c>
      <c r="C1857" s="229">
        <v>4228818</v>
      </c>
    </row>
    <row r="1858" spans="1:3" x14ac:dyDescent="0.25">
      <c r="A1858" s="175" t="s">
        <v>4187</v>
      </c>
      <c r="B1858" s="175" t="s">
        <v>4361</v>
      </c>
      <c r="C1858" s="229">
        <v>42464938</v>
      </c>
    </row>
    <row r="1859" spans="1:3" x14ac:dyDescent="0.25">
      <c r="A1859" s="175" t="s">
        <v>4188</v>
      </c>
      <c r="B1859" s="175" t="s">
        <v>4362</v>
      </c>
      <c r="C1859" s="229">
        <v>44600821</v>
      </c>
    </row>
    <row r="1860" spans="1:3" x14ac:dyDescent="0.25">
      <c r="A1860" s="175" t="s">
        <v>4189</v>
      </c>
      <c r="B1860" s="175" t="s">
        <v>4363</v>
      </c>
      <c r="C1860" s="229">
        <v>23611180</v>
      </c>
    </row>
    <row r="1861" spans="1:3" x14ac:dyDescent="0.25">
      <c r="A1861" s="175" t="s">
        <v>4190</v>
      </c>
      <c r="B1861" s="175" t="s">
        <v>4364</v>
      </c>
      <c r="C1861" s="229">
        <v>24778235</v>
      </c>
    </row>
    <row r="1862" spans="1:3" x14ac:dyDescent="0.25">
      <c r="A1862" s="175" t="s">
        <v>4191</v>
      </c>
      <c r="B1862" s="175" t="s">
        <v>4365</v>
      </c>
      <c r="C1862" s="229">
        <v>43457210</v>
      </c>
    </row>
    <row r="1863" spans="1:3" x14ac:dyDescent="0.25">
      <c r="A1863" s="175" t="s">
        <v>4192</v>
      </c>
      <c r="B1863" s="175" t="s">
        <v>4366</v>
      </c>
      <c r="C1863" s="229">
        <v>45744431</v>
      </c>
    </row>
    <row r="1864" spans="1:3" x14ac:dyDescent="0.25">
      <c r="A1864" s="175" t="s">
        <v>4193</v>
      </c>
      <c r="B1864" s="175" t="s">
        <v>4367</v>
      </c>
      <c r="C1864" s="229">
        <v>24142895</v>
      </c>
    </row>
    <row r="1865" spans="1:3" x14ac:dyDescent="0.25">
      <c r="A1865" s="175" t="s">
        <v>4194</v>
      </c>
      <c r="B1865" s="175" t="s">
        <v>4368</v>
      </c>
      <c r="C1865" s="229">
        <v>25413573</v>
      </c>
    </row>
    <row r="1866" spans="1:3" x14ac:dyDescent="0.25">
      <c r="A1866" s="175" t="s">
        <v>4195</v>
      </c>
      <c r="B1866" s="175" t="s">
        <v>4369</v>
      </c>
      <c r="C1866" s="229">
        <v>45195499</v>
      </c>
    </row>
    <row r="1867" spans="1:3" x14ac:dyDescent="0.25">
      <c r="A1867" s="175" t="s">
        <v>4196</v>
      </c>
      <c r="B1867" s="175" t="s">
        <v>4370</v>
      </c>
      <c r="C1867" s="229">
        <v>47574210</v>
      </c>
    </row>
    <row r="1868" spans="1:3" x14ac:dyDescent="0.25">
      <c r="A1868" s="175" t="s">
        <v>4197</v>
      </c>
      <c r="B1868" s="175" t="s">
        <v>4371</v>
      </c>
      <c r="C1868" s="229">
        <v>25108611</v>
      </c>
    </row>
    <row r="1869" spans="1:3" x14ac:dyDescent="0.25">
      <c r="A1869" s="175" t="s">
        <v>4198</v>
      </c>
      <c r="B1869" s="175" t="s">
        <v>4372</v>
      </c>
      <c r="C1869" s="229">
        <v>26430117</v>
      </c>
    </row>
    <row r="1870" spans="1:3" x14ac:dyDescent="0.25">
      <c r="A1870" s="175" t="s">
        <v>4199</v>
      </c>
      <c r="B1870" s="175" t="s">
        <v>4373</v>
      </c>
      <c r="C1870" s="229">
        <v>34007630</v>
      </c>
    </row>
    <row r="1871" spans="1:3" x14ac:dyDescent="0.25">
      <c r="A1871" s="175" t="s">
        <v>4200</v>
      </c>
      <c r="B1871" s="175" t="s">
        <v>4374</v>
      </c>
      <c r="C1871" s="229">
        <v>35680656</v>
      </c>
    </row>
    <row r="1872" spans="1:3" x14ac:dyDescent="0.25">
      <c r="A1872" s="175" t="s">
        <v>4201</v>
      </c>
      <c r="B1872" s="175" t="s">
        <v>4375</v>
      </c>
      <c r="C1872" s="229">
        <v>18853262</v>
      </c>
    </row>
    <row r="1873" spans="1:3" x14ac:dyDescent="0.25">
      <c r="A1873" s="175" t="s">
        <v>4202</v>
      </c>
      <c r="B1873" s="175" t="s">
        <v>4376</v>
      </c>
      <c r="C1873" s="229">
        <v>19822586</v>
      </c>
    </row>
    <row r="1874" spans="1:3" x14ac:dyDescent="0.25">
      <c r="A1874" s="175" t="s">
        <v>4537</v>
      </c>
      <c r="B1874" s="175" t="s">
        <v>4547</v>
      </c>
      <c r="C1874" s="229">
        <v>51129000</v>
      </c>
    </row>
    <row r="1875" spans="1:3" x14ac:dyDescent="0.25">
      <c r="A1875" s="175" t="s">
        <v>4538</v>
      </c>
      <c r="B1875" s="175" t="s">
        <v>4548</v>
      </c>
      <c r="C1875" s="229">
        <v>53820000</v>
      </c>
    </row>
    <row r="1876" spans="1:3" x14ac:dyDescent="0.25">
      <c r="A1876" s="175" t="s">
        <v>4539</v>
      </c>
      <c r="B1876" s="175" t="s">
        <v>4549</v>
      </c>
      <c r="C1876" s="229">
        <v>28405000</v>
      </c>
    </row>
    <row r="1877" spans="1:3" x14ac:dyDescent="0.25">
      <c r="A1877" s="175" t="s">
        <v>4540</v>
      </c>
      <c r="B1877" s="175" t="s">
        <v>4550</v>
      </c>
      <c r="C1877" s="229">
        <v>29900000</v>
      </c>
    </row>
    <row r="1878" spans="1:3" x14ac:dyDescent="0.25">
      <c r="A1878" s="236" t="s">
        <v>4443</v>
      </c>
      <c r="B1878" s="236" t="s">
        <v>4487</v>
      </c>
      <c r="C1878" s="237">
        <v>5604525</v>
      </c>
    </row>
    <row r="1879" spans="1:3" x14ac:dyDescent="0.25">
      <c r="A1879" s="236" t="s">
        <v>4444</v>
      </c>
      <c r="B1879" s="236" t="s">
        <v>4488</v>
      </c>
      <c r="C1879" s="237">
        <v>5899500</v>
      </c>
    </row>
    <row r="1880" spans="1:3" x14ac:dyDescent="0.25">
      <c r="A1880" s="236" t="s">
        <v>4445</v>
      </c>
      <c r="B1880" s="236" t="s">
        <v>4489</v>
      </c>
      <c r="C1880" s="237">
        <v>3113625</v>
      </c>
    </row>
    <row r="1881" spans="1:3" x14ac:dyDescent="0.25">
      <c r="A1881" s="236" t="s">
        <v>4446</v>
      </c>
      <c r="B1881" s="236" t="s">
        <v>4490</v>
      </c>
      <c r="C1881" s="237">
        <v>3277500</v>
      </c>
    </row>
    <row r="1882" spans="1:3" x14ac:dyDescent="0.25">
      <c r="A1882" s="236" t="s">
        <v>4447</v>
      </c>
      <c r="B1882" s="236" t="s">
        <v>4491</v>
      </c>
      <c r="C1882" s="237">
        <v>31758975</v>
      </c>
    </row>
    <row r="1883" spans="1:3" x14ac:dyDescent="0.25">
      <c r="A1883" s="236" t="s">
        <v>4448</v>
      </c>
      <c r="B1883" s="236" t="s">
        <v>4492</v>
      </c>
      <c r="C1883" s="237">
        <v>33430500</v>
      </c>
    </row>
    <row r="1884" spans="1:3" x14ac:dyDescent="0.25">
      <c r="A1884" s="236" t="s">
        <v>4449</v>
      </c>
      <c r="B1884" s="236" t="s">
        <v>4493</v>
      </c>
      <c r="C1884" s="237">
        <v>17643875</v>
      </c>
    </row>
    <row r="1885" spans="1:3" x14ac:dyDescent="0.25">
      <c r="A1885" s="236" t="s">
        <v>4450</v>
      </c>
      <c r="B1885" s="236" t="s">
        <v>4494</v>
      </c>
      <c r="C1885" s="237">
        <v>18572500</v>
      </c>
    </row>
    <row r="1886" spans="1:3" x14ac:dyDescent="0.25">
      <c r="A1886" s="236" t="s">
        <v>4451</v>
      </c>
      <c r="B1886" s="236" t="s">
        <v>4495</v>
      </c>
      <c r="C1886" s="237">
        <v>102749625</v>
      </c>
    </row>
    <row r="1887" spans="1:3" x14ac:dyDescent="0.25">
      <c r="A1887" s="236" t="s">
        <v>4452</v>
      </c>
      <c r="B1887" s="236" t="s">
        <v>4496</v>
      </c>
      <c r="C1887" s="237">
        <v>108157500</v>
      </c>
    </row>
    <row r="1888" spans="1:3" x14ac:dyDescent="0.25">
      <c r="A1888" s="236" t="s">
        <v>4453</v>
      </c>
      <c r="B1888" s="236" t="s">
        <v>4497</v>
      </c>
      <c r="C1888" s="237">
        <v>57083125</v>
      </c>
    </row>
    <row r="1889" spans="1:3" x14ac:dyDescent="0.25">
      <c r="A1889" s="236" t="s">
        <v>4454</v>
      </c>
      <c r="B1889" s="236" t="s">
        <v>4498</v>
      </c>
      <c r="C1889" s="237">
        <v>60087500</v>
      </c>
    </row>
    <row r="1890" spans="1:3" x14ac:dyDescent="0.25">
      <c r="A1890" s="236" t="s">
        <v>4455</v>
      </c>
      <c r="B1890" s="236" t="s">
        <v>4499</v>
      </c>
      <c r="C1890" s="237">
        <v>14011313</v>
      </c>
    </row>
    <row r="1891" spans="1:3" x14ac:dyDescent="0.25">
      <c r="A1891" s="236" t="s">
        <v>4456</v>
      </c>
      <c r="B1891" s="236" t="s">
        <v>4500</v>
      </c>
      <c r="C1891" s="237">
        <v>14748750</v>
      </c>
    </row>
    <row r="1892" spans="1:3" x14ac:dyDescent="0.25">
      <c r="A1892" s="236" t="s">
        <v>4457</v>
      </c>
      <c r="B1892" s="236" t="s">
        <v>4501</v>
      </c>
      <c r="C1892" s="237">
        <v>7784063</v>
      </c>
    </row>
    <row r="1893" spans="1:3" x14ac:dyDescent="0.25">
      <c r="A1893" s="236" t="s">
        <v>4458</v>
      </c>
      <c r="B1893" s="236" t="s">
        <v>4502</v>
      </c>
      <c r="C1893" s="237">
        <v>8193750</v>
      </c>
    </row>
    <row r="1894" spans="1:3" x14ac:dyDescent="0.25">
      <c r="A1894" s="236" t="s">
        <v>4459</v>
      </c>
      <c r="B1894" s="236" t="s">
        <v>4503</v>
      </c>
      <c r="C1894" s="237">
        <v>65386125</v>
      </c>
    </row>
    <row r="1895" spans="1:3" x14ac:dyDescent="0.25">
      <c r="A1895" s="236" t="s">
        <v>4460</v>
      </c>
      <c r="B1895" s="236" t="s">
        <v>4504</v>
      </c>
      <c r="C1895" s="237">
        <v>68827500</v>
      </c>
    </row>
    <row r="1896" spans="1:3" x14ac:dyDescent="0.25">
      <c r="A1896" s="236" t="s">
        <v>4461</v>
      </c>
      <c r="B1896" s="236" t="s">
        <v>4505</v>
      </c>
      <c r="C1896" s="237">
        <v>36325625</v>
      </c>
    </row>
    <row r="1897" spans="1:3" x14ac:dyDescent="0.25">
      <c r="A1897" s="236" t="s">
        <v>4462</v>
      </c>
      <c r="B1897" s="236" t="s">
        <v>4506</v>
      </c>
      <c r="C1897" s="237">
        <v>38237500</v>
      </c>
    </row>
    <row r="1898" spans="1:3" x14ac:dyDescent="0.25">
      <c r="A1898" s="236" t="s">
        <v>4463</v>
      </c>
      <c r="B1898" s="236" t="s">
        <v>4507</v>
      </c>
      <c r="C1898" s="237">
        <v>13558650</v>
      </c>
    </row>
    <row r="1899" spans="1:3" x14ac:dyDescent="0.25">
      <c r="A1899" s="236" t="s">
        <v>4464</v>
      </c>
      <c r="B1899" s="236" t="s">
        <v>4508</v>
      </c>
      <c r="C1899" s="237">
        <v>14272262</v>
      </c>
    </row>
    <row r="1900" spans="1:3" x14ac:dyDescent="0.25">
      <c r="A1900" s="236" t="s">
        <v>4465</v>
      </c>
      <c r="B1900" s="236" t="s">
        <v>4509</v>
      </c>
      <c r="C1900" s="237">
        <v>7532583</v>
      </c>
    </row>
    <row r="1901" spans="1:3" x14ac:dyDescent="0.25">
      <c r="A1901" s="236" t="s">
        <v>4466</v>
      </c>
      <c r="B1901" s="236" t="s">
        <v>4510</v>
      </c>
      <c r="C1901" s="237">
        <v>7929035</v>
      </c>
    </row>
    <row r="1902" spans="1:3" x14ac:dyDescent="0.25">
      <c r="A1902" s="236" t="s">
        <v>4467</v>
      </c>
      <c r="B1902" s="236" t="s">
        <v>4511</v>
      </c>
      <c r="C1902" s="237">
        <v>22024800</v>
      </c>
    </row>
    <row r="1903" spans="1:3" x14ac:dyDescent="0.25">
      <c r="A1903" s="236" t="s">
        <v>4468</v>
      </c>
      <c r="B1903" s="236" t="s">
        <v>4512</v>
      </c>
      <c r="C1903" s="237">
        <v>23184000</v>
      </c>
    </row>
    <row r="1904" spans="1:3" x14ac:dyDescent="0.25">
      <c r="A1904" s="236" t="s">
        <v>4469</v>
      </c>
      <c r="B1904" s="236" t="s">
        <v>4513</v>
      </c>
      <c r="C1904" s="237">
        <v>12236000</v>
      </c>
    </row>
    <row r="1905" spans="1:3" x14ac:dyDescent="0.25">
      <c r="A1905" s="236" t="s">
        <v>4470</v>
      </c>
      <c r="B1905" s="236" t="s">
        <v>4514</v>
      </c>
      <c r="C1905" s="237">
        <v>12880000</v>
      </c>
    </row>
    <row r="1906" spans="1:3" x14ac:dyDescent="0.25">
      <c r="A1906" s="236" t="s">
        <v>4471</v>
      </c>
      <c r="B1906" s="236" t="s">
        <v>4515</v>
      </c>
      <c r="C1906" s="237">
        <v>30677400</v>
      </c>
    </row>
    <row r="1907" spans="1:3" x14ac:dyDescent="0.25">
      <c r="A1907" s="236" t="s">
        <v>4472</v>
      </c>
      <c r="B1907" s="236" t="s">
        <v>4516</v>
      </c>
      <c r="C1907" s="237">
        <v>32292000</v>
      </c>
    </row>
    <row r="1908" spans="1:3" x14ac:dyDescent="0.25">
      <c r="A1908" s="236" t="s">
        <v>4473</v>
      </c>
      <c r="B1908" s="236" t="s">
        <v>4517</v>
      </c>
      <c r="C1908" s="237">
        <v>17043000</v>
      </c>
    </row>
    <row r="1909" spans="1:3" x14ac:dyDescent="0.25">
      <c r="A1909" s="236" t="s">
        <v>4474</v>
      </c>
      <c r="B1909" s="236" t="s">
        <v>4518</v>
      </c>
      <c r="C1909" s="237">
        <v>17940000</v>
      </c>
    </row>
    <row r="1910" spans="1:3" x14ac:dyDescent="0.25">
      <c r="A1910" s="236" t="s">
        <v>4475</v>
      </c>
      <c r="B1910" s="236" t="s">
        <v>4519</v>
      </c>
      <c r="C1910" s="237">
        <v>45426150</v>
      </c>
    </row>
    <row r="1911" spans="1:3" x14ac:dyDescent="0.25">
      <c r="A1911" s="236" t="s">
        <v>4476</v>
      </c>
      <c r="B1911" s="236" t="s">
        <v>4520</v>
      </c>
      <c r="C1911" s="237">
        <v>47817000</v>
      </c>
    </row>
    <row r="1912" spans="1:3" x14ac:dyDescent="0.25">
      <c r="A1912" s="236" t="s">
        <v>4477</v>
      </c>
      <c r="B1912" s="236" t="s">
        <v>4521</v>
      </c>
      <c r="C1912" s="237">
        <v>25236750</v>
      </c>
    </row>
    <row r="1913" spans="1:3" x14ac:dyDescent="0.25">
      <c r="A1913" s="236" t="s">
        <v>4478</v>
      </c>
      <c r="B1913" s="236" t="s">
        <v>4522</v>
      </c>
      <c r="C1913" s="237">
        <v>26565000</v>
      </c>
    </row>
    <row r="1914" spans="1:3" x14ac:dyDescent="0.25">
      <c r="A1914" s="236" t="s">
        <v>4479</v>
      </c>
      <c r="B1914" s="236" t="s">
        <v>4523</v>
      </c>
      <c r="C1914" s="237">
        <v>55062000</v>
      </c>
    </row>
    <row r="1915" spans="1:3" x14ac:dyDescent="0.25">
      <c r="A1915" s="236" t="s">
        <v>4480</v>
      </c>
      <c r="B1915" s="236" t="s">
        <v>4524</v>
      </c>
      <c r="C1915" s="237">
        <v>57960000</v>
      </c>
    </row>
    <row r="1916" spans="1:3" x14ac:dyDescent="0.25">
      <c r="A1916" s="236" t="s">
        <v>4481</v>
      </c>
      <c r="B1916" s="236" t="s">
        <v>4525</v>
      </c>
      <c r="C1916" s="237">
        <v>30590000</v>
      </c>
    </row>
    <row r="1917" spans="1:3" x14ac:dyDescent="0.25">
      <c r="A1917" s="236" t="s">
        <v>4482</v>
      </c>
      <c r="B1917" s="236" t="s">
        <v>4526</v>
      </c>
      <c r="C1917" s="237">
        <v>32200000</v>
      </c>
    </row>
    <row r="1918" spans="1:3" x14ac:dyDescent="0.25">
      <c r="A1918" s="175" t="s">
        <v>4483</v>
      </c>
      <c r="B1918" s="175" t="s">
        <v>4527</v>
      </c>
      <c r="C1918" s="242">
        <v>2802263</v>
      </c>
    </row>
    <row r="1919" spans="1:3" x14ac:dyDescent="0.25">
      <c r="A1919" s="175" t="s">
        <v>4484</v>
      </c>
      <c r="B1919" s="175" t="s">
        <v>4528</v>
      </c>
      <c r="C1919" s="242">
        <v>2949750</v>
      </c>
    </row>
    <row r="1920" spans="1:3" x14ac:dyDescent="0.25">
      <c r="A1920" s="175" t="s">
        <v>4485</v>
      </c>
      <c r="B1920" s="175" t="s">
        <v>4529</v>
      </c>
      <c r="C1920" s="242">
        <v>1556813</v>
      </c>
    </row>
    <row r="1921" spans="1:3" x14ac:dyDescent="0.25">
      <c r="A1921" s="175" t="s">
        <v>4486</v>
      </c>
      <c r="B1921" s="175" t="s">
        <v>4530</v>
      </c>
      <c r="C1921" s="242">
        <v>1638750</v>
      </c>
    </row>
    <row r="1922" spans="1:3" x14ac:dyDescent="0.25">
      <c r="A1922" s="122" t="s">
        <v>4203</v>
      </c>
      <c r="B1922" s="175" t="s">
        <v>4377</v>
      </c>
      <c r="C1922" s="226">
        <v>3469448</v>
      </c>
    </row>
    <row r="1923" spans="1:3" x14ac:dyDescent="0.25">
      <c r="A1923" s="122" t="s">
        <v>4204</v>
      </c>
      <c r="B1923" s="175" t="s">
        <v>4378</v>
      </c>
      <c r="C1923" s="226">
        <v>1927471</v>
      </c>
    </row>
    <row r="1924" spans="1:3" x14ac:dyDescent="0.25">
      <c r="A1924" s="122" t="s">
        <v>4205</v>
      </c>
      <c r="B1924" s="175" t="s">
        <v>4379</v>
      </c>
      <c r="C1924" s="226">
        <v>6938895</v>
      </c>
    </row>
    <row r="1925" spans="1:3" x14ac:dyDescent="0.25">
      <c r="A1925" s="122" t="s">
        <v>4206</v>
      </c>
      <c r="B1925" s="175" t="s">
        <v>4380</v>
      </c>
      <c r="C1925" s="226">
        <v>3854943</v>
      </c>
    </row>
    <row r="1926" spans="1:3" x14ac:dyDescent="0.25">
      <c r="A1926" s="122" t="s">
        <v>4207</v>
      </c>
      <c r="B1926" s="175" t="s">
        <v>4381</v>
      </c>
      <c r="C1926" s="226">
        <v>13877792</v>
      </c>
    </row>
    <row r="1927" spans="1:3" x14ac:dyDescent="0.25">
      <c r="A1927" s="122" t="s">
        <v>4208</v>
      </c>
      <c r="B1927" s="175" t="s">
        <v>4382</v>
      </c>
      <c r="C1927" s="226">
        <v>7709884</v>
      </c>
    </row>
    <row r="1928" spans="1:3" x14ac:dyDescent="0.25">
      <c r="A1928" s="175" t="s">
        <v>4209</v>
      </c>
      <c r="B1928" s="175" t="s">
        <v>4383</v>
      </c>
      <c r="C1928" s="229">
        <v>15946240</v>
      </c>
    </row>
    <row r="1929" spans="1:3" x14ac:dyDescent="0.25">
      <c r="A1929" s="175" t="s">
        <v>4210</v>
      </c>
      <c r="B1929" s="175" t="s">
        <v>4384</v>
      </c>
      <c r="C1929" s="229">
        <v>16738630</v>
      </c>
    </row>
    <row r="1930" spans="1:3" x14ac:dyDescent="0.25">
      <c r="A1930" s="175" t="s">
        <v>4211</v>
      </c>
      <c r="B1930" s="175" t="s">
        <v>4385</v>
      </c>
      <c r="C1930" s="229">
        <v>8721740</v>
      </c>
    </row>
    <row r="1931" spans="1:3" x14ac:dyDescent="0.25">
      <c r="A1931" s="175" t="s">
        <v>4212</v>
      </c>
      <c r="B1931" s="175" t="s">
        <v>4386</v>
      </c>
      <c r="C1931" s="229">
        <v>9118390</v>
      </c>
    </row>
    <row r="1932" spans="1:3" x14ac:dyDescent="0.25">
      <c r="A1932" s="175" t="s">
        <v>4213</v>
      </c>
      <c r="B1932" s="175" t="s">
        <v>4387</v>
      </c>
      <c r="C1932" s="229">
        <v>8043723</v>
      </c>
    </row>
    <row r="1933" spans="1:3" x14ac:dyDescent="0.25">
      <c r="A1933" s="175" t="s">
        <v>4214</v>
      </c>
      <c r="B1933" s="175" t="s">
        <v>4388</v>
      </c>
      <c r="C1933" s="229">
        <v>8467076</v>
      </c>
    </row>
    <row r="1934" spans="1:3" x14ac:dyDescent="0.25">
      <c r="A1934" s="175" t="s">
        <v>4215</v>
      </c>
      <c r="B1934" s="175" t="s">
        <v>4389</v>
      </c>
      <c r="C1934" s="229">
        <v>4468734</v>
      </c>
    </row>
    <row r="1935" spans="1:3" x14ac:dyDescent="0.25">
      <c r="A1935" s="175" t="s">
        <v>4216</v>
      </c>
      <c r="B1935" s="175" t="s">
        <v>4390</v>
      </c>
      <c r="C1935" s="229">
        <v>4703931</v>
      </c>
    </row>
    <row r="1936" spans="1:3" x14ac:dyDescent="0.25">
      <c r="A1936" s="175" t="s">
        <v>4217</v>
      </c>
      <c r="B1936" s="175" t="s">
        <v>4391</v>
      </c>
      <c r="C1936" s="229">
        <v>14478702</v>
      </c>
    </row>
    <row r="1937" spans="1:3" x14ac:dyDescent="0.25">
      <c r="A1937" s="175" t="s">
        <v>4218</v>
      </c>
      <c r="B1937" s="175" t="s">
        <v>4392</v>
      </c>
      <c r="C1937" s="229">
        <v>15240738</v>
      </c>
    </row>
    <row r="1938" spans="1:3" x14ac:dyDescent="0.25">
      <c r="A1938" s="175" t="s">
        <v>4219</v>
      </c>
      <c r="B1938" s="175" t="s">
        <v>4393</v>
      </c>
      <c r="C1938" s="229">
        <v>8043723</v>
      </c>
    </row>
    <row r="1939" spans="1:3" x14ac:dyDescent="0.25">
      <c r="A1939" s="175" t="s">
        <v>4220</v>
      </c>
      <c r="B1939" s="175" t="s">
        <v>4394</v>
      </c>
      <c r="C1939" s="229">
        <v>8467077</v>
      </c>
    </row>
    <row r="1940" spans="1:3" x14ac:dyDescent="0.25">
      <c r="A1940" s="160" t="s">
        <v>4221</v>
      </c>
      <c r="B1940" s="175" t="s">
        <v>4395</v>
      </c>
      <c r="C1940" s="234">
        <v>13558650</v>
      </c>
    </row>
    <row r="1941" spans="1:3" x14ac:dyDescent="0.25">
      <c r="A1941" s="160" t="s">
        <v>4222</v>
      </c>
      <c r="B1941" s="175" t="s">
        <v>4396</v>
      </c>
      <c r="C1941" s="234">
        <v>14272262</v>
      </c>
    </row>
    <row r="1942" spans="1:3" x14ac:dyDescent="0.25">
      <c r="A1942" s="160" t="s">
        <v>4223</v>
      </c>
      <c r="B1942" s="175" t="s">
        <v>4397</v>
      </c>
      <c r="C1942" s="234">
        <v>7532583</v>
      </c>
    </row>
    <row r="1943" spans="1:3" x14ac:dyDescent="0.25">
      <c r="A1943" s="160" t="s">
        <v>4224</v>
      </c>
      <c r="B1943" s="175" t="s">
        <v>4398</v>
      </c>
      <c r="C1943" s="234">
        <v>7929036</v>
      </c>
    </row>
    <row r="1944" spans="1:3" x14ac:dyDescent="0.25">
      <c r="A1944" s="160" t="s">
        <v>4225</v>
      </c>
      <c r="B1944" s="175" t="s">
        <v>4399</v>
      </c>
      <c r="C1944" s="234">
        <v>12052133</v>
      </c>
    </row>
    <row r="1945" spans="1:3" x14ac:dyDescent="0.25">
      <c r="A1945" s="160" t="s">
        <v>4226</v>
      </c>
      <c r="B1945" s="175" t="s">
        <v>4400</v>
      </c>
      <c r="C1945" s="234">
        <v>12686455</v>
      </c>
    </row>
    <row r="1946" spans="1:3" x14ac:dyDescent="0.25">
      <c r="A1946" s="160" t="s">
        <v>4227</v>
      </c>
      <c r="B1946" s="175" t="s">
        <v>4401</v>
      </c>
      <c r="C1946" s="234">
        <v>6695630</v>
      </c>
    </row>
    <row r="1947" spans="1:3" x14ac:dyDescent="0.25">
      <c r="A1947" s="160" t="s">
        <v>4228</v>
      </c>
      <c r="B1947" s="175" t="s">
        <v>4402</v>
      </c>
      <c r="C1947" s="234">
        <v>7048031</v>
      </c>
    </row>
    <row r="1948" spans="1:3" x14ac:dyDescent="0.25">
      <c r="A1948" s="160" t="s">
        <v>4229</v>
      </c>
      <c r="B1948" s="175" t="s">
        <v>4403</v>
      </c>
      <c r="C1948" s="234">
        <v>13558650</v>
      </c>
    </row>
    <row r="1949" spans="1:3" x14ac:dyDescent="0.25">
      <c r="A1949" s="160" t="s">
        <v>4230</v>
      </c>
      <c r="B1949" s="175" t="s">
        <v>4404</v>
      </c>
      <c r="C1949" s="234">
        <v>14272262</v>
      </c>
    </row>
    <row r="1950" spans="1:3" x14ac:dyDescent="0.25">
      <c r="A1950" s="160" t="s">
        <v>4231</v>
      </c>
      <c r="B1950" s="175" t="s">
        <v>4405</v>
      </c>
      <c r="C1950" s="234">
        <v>7532583</v>
      </c>
    </row>
    <row r="1951" spans="1:3" x14ac:dyDescent="0.25">
      <c r="A1951" s="160" t="s">
        <v>4232</v>
      </c>
      <c r="B1951" s="175" t="s">
        <v>4406</v>
      </c>
      <c r="C1951" s="234">
        <v>7929036</v>
      </c>
    </row>
    <row r="1952" spans="1:3" x14ac:dyDescent="0.25">
      <c r="A1952" s="175" t="s">
        <v>2086</v>
      </c>
      <c r="B1952" s="175" t="s">
        <v>3957</v>
      </c>
      <c r="C1952" s="229">
        <v>207735</v>
      </c>
    </row>
    <row r="1953" spans="1:3" x14ac:dyDescent="0.25">
      <c r="A1953" s="175" t="s">
        <v>2087</v>
      </c>
      <c r="B1953" s="175" t="s">
        <v>3958</v>
      </c>
      <c r="C1953" s="229">
        <v>230818</v>
      </c>
    </row>
    <row r="1954" spans="1:3" x14ac:dyDescent="0.25">
      <c r="A1954" s="175" t="s">
        <v>2088</v>
      </c>
      <c r="B1954" s="175" t="s">
        <v>3959</v>
      </c>
      <c r="C1954" s="229">
        <v>115408</v>
      </c>
    </row>
    <row r="1955" spans="1:3" x14ac:dyDescent="0.25">
      <c r="A1955" s="175" t="s">
        <v>2089</v>
      </c>
      <c r="B1955" s="175" t="s">
        <v>3960</v>
      </c>
      <c r="C1955" s="229">
        <v>128232</v>
      </c>
    </row>
    <row r="1956" spans="1:3" x14ac:dyDescent="0.25">
      <c r="A1956" s="175" t="s">
        <v>4233</v>
      </c>
      <c r="B1956" s="175" t="s">
        <v>4407</v>
      </c>
      <c r="C1956" s="229">
        <v>5942548</v>
      </c>
    </row>
    <row r="1957" spans="1:3" x14ac:dyDescent="0.25">
      <c r="A1957" s="175" t="s">
        <v>4234</v>
      </c>
      <c r="B1957" s="175" t="s">
        <v>4408</v>
      </c>
      <c r="C1957" s="229">
        <v>6255127</v>
      </c>
    </row>
    <row r="1958" spans="1:3" x14ac:dyDescent="0.25">
      <c r="A1958" s="175" t="s">
        <v>4235</v>
      </c>
      <c r="B1958" s="175" t="s">
        <v>4409</v>
      </c>
      <c r="C1958" s="229">
        <v>3347814</v>
      </c>
    </row>
    <row r="1959" spans="1:3" x14ac:dyDescent="0.25">
      <c r="A1959" s="175" t="s">
        <v>4236</v>
      </c>
      <c r="B1959" s="175" t="s">
        <v>4410</v>
      </c>
      <c r="C1959" s="229">
        <v>3524015</v>
      </c>
    </row>
    <row r="1960" spans="1:3" x14ac:dyDescent="0.25">
      <c r="A1960" s="175" t="s">
        <v>4237</v>
      </c>
      <c r="B1960" s="175" t="s">
        <v>4411</v>
      </c>
      <c r="C1960" s="229">
        <v>10395571</v>
      </c>
    </row>
    <row r="1961" spans="1:3" x14ac:dyDescent="0.25">
      <c r="A1961" s="175" t="s">
        <v>4238</v>
      </c>
      <c r="B1961" s="175" t="s">
        <v>4412</v>
      </c>
      <c r="C1961" s="229">
        <v>10942067</v>
      </c>
    </row>
    <row r="1962" spans="1:3" x14ac:dyDescent="0.25">
      <c r="A1962" s="175" t="s">
        <v>4239</v>
      </c>
      <c r="B1962" s="175" t="s">
        <v>4413</v>
      </c>
      <c r="C1962" s="229">
        <v>5814493</v>
      </c>
    </row>
    <row r="1963" spans="1:3" x14ac:dyDescent="0.25">
      <c r="A1963" s="175" t="s">
        <v>4240</v>
      </c>
      <c r="B1963" s="175" t="s">
        <v>4414</v>
      </c>
      <c r="C1963" s="229">
        <v>6078925</v>
      </c>
    </row>
    <row r="1964" spans="1:3" x14ac:dyDescent="0.25">
      <c r="A1964" s="175" t="s">
        <v>4241</v>
      </c>
      <c r="B1964" s="175" t="s">
        <v>4415</v>
      </c>
      <c r="C1964" s="229">
        <v>33230584</v>
      </c>
    </row>
    <row r="1965" spans="1:3" x14ac:dyDescent="0.25">
      <c r="A1965" s="175" t="s">
        <v>4242</v>
      </c>
      <c r="B1965" s="175" t="s">
        <v>4416</v>
      </c>
      <c r="C1965" s="229">
        <v>34978849</v>
      </c>
    </row>
    <row r="1966" spans="1:3" x14ac:dyDescent="0.25">
      <c r="A1966" s="175" t="s">
        <v>4243</v>
      </c>
      <c r="B1966" s="175" t="s">
        <v>4417</v>
      </c>
      <c r="C1966" s="229">
        <v>18428486</v>
      </c>
    </row>
    <row r="1967" spans="1:3" x14ac:dyDescent="0.25">
      <c r="A1967" s="175" t="s">
        <v>4244</v>
      </c>
      <c r="B1967" s="175" t="s">
        <v>4418</v>
      </c>
      <c r="C1967" s="229">
        <v>19382085</v>
      </c>
    </row>
    <row r="1968" spans="1:3" x14ac:dyDescent="0.25">
      <c r="A1968" s="175" t="s">
        <v>4245</v>
      </c>
      <c r="B1968" s="175" t="s">
        <v>4419</v>
      </c>
      <c r="C1968" s="229">
        <v>41538232</v>
      </c>
    </row>
    <row r="1969" spans="1:3" x14ac:dyDescent="0.25">
      <c r="A1969" s="175" t="s">
        <v>4246</v>
      </c>
      <c r="B1969" s="175" t="s">
        <v>4420</v>
      </c>
      <c r="C1969" s="229">
        <v>43723561</v>
      </c>
    </row>
    <row r="1970" spans="1:3" x14ac:dyDescent="0.25">
      <c r="A1970" s="175" t="s">
        <v>4247</v>
      </c>
      <c r="B1970" s="175" t="s">
        <v>4421</v>
      </c>
      <c r="C1970" s="229">
        <v>23035607</v>
      </c>
    </row>
    <row r="1971" spans="1:3" x14ac:dyDescent="0.25">
      <c r="A1971" s="175" t="s">
        <v>4248</v>
      </c>
      <c r="B1971" s="175" t="s">
        <v>4422</v>
      </c>
      <c r="C1971" s="229">
        <v>24227607</v>
      </c>
    </row>
    <row r="1972" spans="1:3" x14ac:dyDescent="0.25">
      <c r="A1972" s="175" t="s">
        <v>4249</v>
      </c>
      <c r="B1972" s="175" t="s">
        <v>4423</v>
      </c>
      <c r="C1972" s="229">
        <v>56076612</v>
      </c>
    </row>
    <row r="1973" spans="1:3" x14ac:dyDescent="0.25">
      <c r="A1973" s="175" t="s">
        <v>4250</v>
      </c>
      <c r="B1973" s="175" t="s">
        <v>4424</v>
      </c>
      <c r="C1973" s="229">
        <v>59026808</v>
      </c>
    </row>
    <row r="1974" spans="1:3" x14ac:dyDescent="0.25">
      <c r="A1974" s="175" t="s">
        <v>4251</v>
      </c>
      <c r="B1974" s="175" t="s">
        <v>4425</v>
      </c>
      <c r="C1974" s="229">
        <v>31098072</v>
      </c>
    </row>
    <row r="1975" spans="1:3" x14ac:dyDescent="0.25">
      <c r="A1975" s="175" t="s">
        <v>4252</v>
      </c>
      <c r="B1975" s="175" t="s">
        <v>4426</v>
      </c>
      <c r="C1975" s="229">
        <v>32707268</v>
      </c>
    </row>
    <row r="1976" spans="1:3" x14ac:dyDescent="0.25">
      <c r="A1976" s="175" t="s">
        <v>4253</v>
      </c>
      <c r="B1976" s="175" t="s">
        <v>4427</v>
      </c>
      <c r="C1976" s="229">
        <v>99691754</v>
      </c>
    </row>
    <row r="1977" spans="1:3" x14ac:dyDescent="0.25">
      <c r="A1977" s="175" t="s">
        <v>4254</v>
      </c>
      <c r="B1977" s="175" t="s">
        <v>4428</v>
      </c>
      <c r="C1977" s="229">
        <v>104936548</v>
      </c>
    </row>
    <row r="1978" spans="1:3" x14ac:dyDescent="0.25">
      <c r="A1978" s="175" t="s">
        <v>4255</v>
      </c>
      <c r="B1978" s="175" t="s">
        <v>4429</v>
      </c>
      <c r="C1978" s="229">
        <v>55285460</v>
      </c>
    </row>
    <row r="1979" spans="1:3" x14ac:dyDescent="0.25">
      <c r="A1979" s="175" t="s">
        <v>4256</v>
      </c>
      <c r="B1979" s="175" t="s">
        <v>4430</v>
      </c>
      <c r="C1979" s="229">
        <v>58146255</v>
      </c>
    </row>
    <row r="1980" spans="1:3" x14ac:dyDescent="0.25">
      <c r="A1980" s="175" t="s">
        <v>4257</v>
      </c>
      <c r="B1980" s="175" t="s">
        <v>4431</v>
      </c>
      <c r="C1980" s="229">
        <v>15946240</v>
      </c>
    </row>
    <row r="1981" spans="1:3" x14ac:dyDescent="0.25">
      <c r="A1981" s="175" t="s">
        <v>4258</v>
      </c>
      <c r="B1981" s="175" t="s">
        <v>4432</v>
      </c>
      <c r="C1981" s="229">
        <v>16738630</v>
      </c>
    </row>
    <row r="1982" spans="1:3" x14ac:dyDescent="0.25">
      <c r="A1982" s="175" t="s">
        <v>4259</v>
      </c>
      <c r="B1982" s="175" t="s">
        <v>4433</v>
      </c>
      <c r="C1982" s="229">
        <v>8721740</v>
      </c>
    </row>
    <row r="1983" spans="1:3" x14ac:dyDescent="0.25">
      <c r="A1983" s="175" t="s">
        <v>4260</v>
      </c>
      <c r="B1983" s="175" t="s">
        <v>4434</v>
      </c>
      <c r="C1983" s="229">
        <v>9118390</v>
      </c>
    </row>
    <row r="1984" spans="1:3" x14ac:dyDescent="0.25">
      <c r="A1984" s="175" t="s">
        <v>4261</v>
      </c>
      <c r="B1984" s="175" t="s">
        <v>4435</v>
      </c>
      <c r="C1984" s="229">
        <v>5942548</v>
      </c>
    </row>
    <row r="1985" spans="1:3" x14ac:dyDescent="0.25">
      <c r="A1985" s="175" t="s">
        <v>4262</v>
      </c>
      <c r="B1985" s="175" t="s">
        <v>4436</v>
      </c>
      <c r="C1985" s="229">
        <v>6255127</v>
      </c>
    </row>
    <row r="1986" spans="1:3" x14ac:dyDescent="0.25">
      <c r="A1986" s="175" t="s">
        <v>4263</v>
      </c>
      <c r="B1986" s="175" t="s">
        <v>4437</v>
      </c>
      <c r="C1986" s="229">
        <v>3347814</v>
      </c>
    </row>
    <row r="1987" spans="1:3" x14ac:dyDescent="0.25">
      <c r="A1987" s="175" t="s">
        <v>4264</v>
      </c>
      <c r="B1987" s="175" t="s">
        <v>4438</v>
      </c>
      <c r="C1987" s="229">
        <v>3524015</v>
      </c>
    </row>
    <row r="1988" spans="1:3" x14ac:dyDescent="0.25">
      <c r="A1988" s="175" t="s">
        <v>4265</v>
      </c>
      <c r="B1988" s="175" t="s">
        <v>4439</v>
      </c>
      <c r="C1988" s="229">
        <v>5942548</v>
      </c>
    </row>
    <row r="1989" spans="1:3" x14ac:dyDescent="0.25">
      <c r="A1989" s="175" t="s">
        <v>4266</v>
      </c>
      <c r="B1989" s="175" t="s">
        <v>4440</v>
      </c>
      <c r="C1989" s="229">
        <v>6255127</v>
      </c>
    </row>
    <row r="1990" spans="1:3" x14ac:dyDescent="0.25">
      <c r="A1990" s="175" t="s">
        <v>4267</v>
      </c>
      <c r="B1990" s="175" t="s">
        <v>4441</v>
      </c>
      <c r="C1990" s="229">
        <v>3347814</v>
      </c>
    </row>
    <row r="1991" spans="1:3" x14ac:dyDescent="0.25">
      <c r="A1991" s="175" t="s">
        <v>4268</v>
      </c>
      <c r="B1991" s="175" t="s">
        <v>4442</v>
      </c>
      <c r="C1991" s="229">
        <v>3524015</v>
      </c>
    </row>
    <row r="1992" spans="1:3" x14ac:dyDescent="0.25">
      <c r="A1992" s="175" t="s">
        <v>2003</v>
      </c>
      <c r="B1992" s="175" t="s">
        <v>4087</v>
      </c>
      <c r="C1992" s="229">
        <v>726.79</v>
      </c>
    </row>
    <row r="1993" spans="1:3" x14ac:dyDescent="0.25">
      <c r="A1993" s="175" t="s">
        <v>2004</v>
      </c>
      <c r="B1993" s="175" t="s">
        <v>4094</v>
      </c>
      <c r="C1993" s="229">
        <v>1453.59</v>
      </c>
    </row>
    <row r="1994" spans="1:3" x14ac:dyDescent="0.25">
      <c r="A1994" s="175" t="s">
        <v>2005</v>
      </c>
      <c r="B1994" s="175" t="s">
        <v>4088</v>
      </c>
      <c r="C1994" s="229">
        <v>2906.04</v>
      </c>
    </row>
    <row r="1995" spans="1:3" x14ac:dyDescent="0.25">
      <c r="A1995" s="175" t="s">
        <v>2006</v>
      </c>
      <c r="B1995" s="175" t="s">
        <v>4089</v>
      </c>
      <c r="C1995" s="229">
        <v>726.79</v>
      </c>
    </row>
    <row r="1996" spans="1:3" x14ac:dyDescent="0.25">
      <c r="A1996" s="175" t="s">
        <v>2007</v>
      </c>
      <c r="B1996" s="175" t="s">
        <v>4090</v>
      </c>
      <c r="C1996" s="229">
        <v>856.74</v>
      </c>
    </row>
    <row r="1997" spans="1:3" x14ac:dyDescent="0.25">
      <c r="A1997" s="118" t="s">
        <v>1997</v>
      </c>
      <c r="B1997" s="175" t="s">
        <v>3961</v>
      </c>
      <c r="C1997" s="231">
        <v>6352</v>
      </c>
    </row>
    <row r="1998" spans="1:3" x14ac:dyDescent="0.25">
      <c r="A1998" s="118" t="s">
        <v>1998</v>
      </c>
      <c r="B1998" s="175" t="s">
        <v>3962</v>
      </c>
      <c r="C1998" s="231">
        <v>7058.1</v>
      </c>
    </row>
    <row r="1999" spans="1:3" x14ac:dyDescent="0.25">
      <c r="A1999" s="118" t="s">
        <v>1999</v>
      </c>
      <c r="B1999" s="175" t="s">
        <v>3963</v>
      </c>
      <c r="C1999" s="231">
        <v>3528.4</v>
      </c>
    </row>
    <row r="2000" spans="1:3" x14ac:dyDescent="0.25">
      <c r="A2000" s="118" t="s">
        <v>2000</v>
      </c>
      <c r="B2000" s="175" t="s">
        <v>3964</v>
      </c>
      <c r="C2000" s="231">
        <v>3920.6</v>
      </c>
    </row>
    <row r="2001" spans="1:3" x14ac:dyDescent="0.25">
      <c r="A2001" s="162" t="s">
        <v>1835</v>
      </c>
      <c r="B2001" s="175" t="s">
        <v>3965</v>
      </c>
      <c r="C2001" s="233">
        <v>11423</v>
      </c>
    </row>
    <row r="2002" spans="1:3" x14ac:dyDescent="0.25">
      <c r="A2002" s="162" t="s">
        <v>1836</v>
      </c>
      <c r="B2002" s="175" t="s">
        <v>3966</v>
      </c>
      <c r="C2002" s="233">
        <v>12692</v>
      </c>
    </row>
    <row r="2003" spans="1:3" x14ac:dyDescent="0.25">
      <c r="A2003" s="162" t="s">
        <v>1798</v>
      </c>
      <c r="B2003" s="175" t="s">
        <v>3967</v>
      </c>
      <c r="C2003" s="233">
        <v>6346</v>
      </c>
    </row>
    <row r="2004" spans="1:3" x14ac:dyDescent="0.25">
      <c r="A2004" s="162" t="s">
        <v>1799</v>
      </c>
      <c r="B2004" s="175" t="s">
        <v>3968</v>
      </c>
      <c r="C2004" s="233">
        <v>7052</v>
      </c>
    </row>
    <row r="2005" spans="1:3" x14ac:dyDescent="0.25">
      <c r="A2005" s="162" t="s">
        <v>1800</v>
      </c>
      <c r="B2005" s="175" t="s">
        <v>3969</v>
      </c>
      <c r="C2005" s="233">
        <v>10892</v>
      </c>
    </row>
    <row r="2006" spans="1:3" x14ac:dyDescent="0.25">
      <c r="A2006" s="162" t="s">
        <v>1801</v>
      </c>
      <c r="B2006" s="175" t="s">
        <v>3970</v>
      </c>
      <c r="C2006" s="233">
        <v>12102</v>
      </c>
    </row>
    <row r="2007" spans="1:3" x14ac:dyDescent="0.25">
      <c r="A2007" s="162" t="s">
        <v>1802</v>
      </c>
      <c r="B2007" s="175" t="s">
        <v>3971</v>
      </c>
      <c r="C2007" s="233">
        <v>6051</v>
      </c>
    </row>
    <row r="2008" spans="1:3" x14ac:dyDescent="0.25">
      <c r="A2008" s="162" t="s">
        <v>1803</v>
      </c>
      <c r="B2008" s="175" t="s">
        <v>3972</v>
      </c>
      <c r="C2008" s="233">
        <v>6723</v>
      </c>
    </row>
    <row r="2009" spans="1:3" x14ac:dyDescent="0.25">
      <c r="A2009" s="162" t="s">
        <v>1804</v>
      </c>
      <c r="B2009" s="175" t="s">
        <v>3973</v>
      </c>
      <c r="C2009" s="233">
        <v>10360</v>
      </c>
    </row>
    <row r="2010" spans="1:3" x14ac:dyDescent="0.25">
      <c r="A2010" s="162" t="s">
        <v>1805</v>
      </c>
      <c r="B2010" s="175" t="s">
        <v>3974</v>
      </c>
      <c r="C2010" s="233">
        <v>11511</v>
      </c>
    </row>
    <row r="2011" spans="1:3" x14ac:dyDescent="0.25">
      <c r="A2011" s="162" t="s">
        <v>1806</v>
      </c>
      <c r="B2011" s="175" t="s">
        <v>3975</v>
      </c>
      <c r="C2011" s="233">
        <v>5756</v>
      </c>
    </row>
    <row r="2012" spans="1:3" x14ac:dyDescent="0.25">
      <c r="A2012" s="162" t="s">
        <v>1807</v>
      </c>
      <c r="B2012" s="175" t="s">
        <v>3976</v>
      </c>
      <c r="C2012" s="233">
        <v>6395</v>
      </c>
    </row>
    <row r="2013" spans="1:3" x14ac:dyDescent="0.25">
      <c r="A2013" s="162" t="s">
        <v>1808</v>
      </c>
      <c r="B2013" s="175" t="s">
        <v>3977</v>
      </c>
      <c r="C2013" s="233">
        <v>9829</v>
      </c>
    </row>
    <row r="2014" spans="1:3" x14ac:dyDescent="0.25">
      <c r="A2014" s="162" t="s">
        <v>1809</v>
      </c>
      <c r="B2014" s="175" t="s">
        <v>3978</v>
      </c>
      <c r="C2014" s="233">
        <v>10921</v>
      </c>
    </row>
    <row r="2015" spans="1:3" x14ac:dyDescent="0.25">
      <c r="A2015" s="162" t="s">
        <v>1810</v>
      </c>
      <c r="B2015" s="175" t="s">
        <v>3979</v>
      </c>
      <c r="C2015" s="233">
        <v>5460</v>
      </c>
    </row>
    <row r="2016" spans="1:3" x14ac:dyDescent="0.25">
      <c r="A2016" s="162" t="s">
        <v>1811</v>
      </c>
      <c r="B2016" s="175" t="s">
        <v>3980</v>
      </c>
      <c r="C2016" s="233">
        <v>6067</v>
      </c>
    </row>
    <row r="2017" spans="1:3" x14ac:dyDescent="0.25">
      <c r="A2017" s="162" t="s">
        <v>1812</v>
      </c>
      <c r="B2017" s="175" t="s">
        <v>3981</v>
      </c>
      <c r="C2017" s="233">
        <v>9430</v>
      </c>
    </row>
    <row r="2018" spans="1:3" x14ac:dyDescent="0.25">
      <c r="A2018" s="162" t="s">
        <v>1813</v>
      </c>
      <c r="B2018" s="175" t="s">
        <v>3982</v>
      </c>
      <c r="C2018" s="233">
        <v>10479</v>
      </c>
    </row>
    <row r="2019" spans="1:3" x14ac:dyDescent="0.25">
      <c r="A2019" s="162" t="s">
        <v>1814</v>
      </c>
      <c r="B2019" s="175" t="s">
        <v>3983</v>
      </c>
      <c r="C2019" s="233">
        <v>5239</v>
      </c>
    </row>
    <row r="2020" spans="1:3" x14ac:dyDescent="0.25">
      <c r="A2020" s="162" t="s">
        <v>1815</v>
      </c>
      <c r="B2020" s="175" t="s">
        <v>3984</v>
      </c>
      <c r="C2020" s="233">
        <v>5822</v>
      </c>
    </row>
    <row r="2021" spans="1:3" x14ac:dyDescent="0.25">
      <c r="A2021" s="162" t="s">
        <v>1816</v>
      </c>
      <c r="B2021" s="175" t="s">
        <v>3985</v>
      </c>
      <c r="C2021" s="233">
        <v>9032</v>
      </c>
    </row>
    <row r="2022" spans="1:3" x14ac:dyDescent="0.25">
      <c r="A2022" s="162" t="s">
        <v>1817</v>
      </c>
      <c r="B2022" s="175" t="s">
        <v>3986</v>
      </c>
      <c r="C2022" s="233">
        <v>10035</v>
      </c>
    </row>
    <row r="2023" spans="1:3" x14ac:dyDescent="0.25">
      <c r="A2023" s="162" t="s">
        <v>1818</v>
      </c>
      <c r="B2023" s="175" t="s">
        <v>3987</v>
      </c>
      <c r="C2023" s="233">
        <v>5018</v>
      </c>
    </row>
    <row r="2024" spans="1:3" x14ac:dyDescent="0.25">
      <c r="A2024" s="162" t="s">
        <v>1819</v>
      </c>
      <c r="B2024" s="175" t="s">
        <v>3988</v>
      </c>
      <c r="C2024" s="233">
        <v>5575</v>
      </c>
    </row>
    <row r="2025" spans="1:3" x14ac:dyDescent="0.25">
      <c r="A2025" s="162" t="s">
        <v>1820</v>
      </c>
      <c r="B2025" s="175" t="s">
        <v>3989</v>
      </c>
      <c r="C2025" s="233">
        <v>8501</v>
      </c>
    </row>
    <row r="2026" spans="1:3" x14ac:dyDescent="0.25">
      <c r="A2026" s="162" t="s">
        <v>1821</v>
      </c>
      <c r="B2026" s="175" t="s">
        <v>3990</v>
      </c>
      <c r="C2026" s="233">
        <v>9445</v>
      </c>
    </row>
    <row r="2027" spans="1:3" x14ac:dyDescent="0.25">
      <c r="A2027" s="162" t="s">
        <v>1822</v>
      </c>
      <c r="B2027" s="175" t="s">
        <v>3991</v>
      </c>
      <c r="C2027" s="233">
        <v>4723</v>
      </c>
    </row>
    <row r="2028" spans="1:3" x14ac:dyDescent="0.25">
      <c r="A2028" s="162" t="s">
        <v>1823</v>
      </c>
      <c r="B2028" s="175" t="s">
        <v>3992</v>
      </c>
      <c r="C2028" s="233">
        <v>5247</v>
      </c>
    </row>
    <row r="2029" spans="1:3" x14ac:dyDescent="0.25">
      <c r="A2029" s="162" t="s">
        <v>1824</v>
      </c>
      <c r="B2029" s="175" t="s">
        <v>3993</v>
      </c>
      <c r="C2029" s="233">
        <v>7970</v>
      </c>
    </row>
    <row r="2030" spans="1:3" x14ac:dyDescent="0.25">
      <c r="A2030" s="162" t="s">
        <v>1825</v>
      </c>
      <c r="B2030" s="175" t="s">
        <v>3994</v>
      </c>
      <c r="C2030" s="233">
        <v>8855</v>
      </c>
    </row>
    <row r="2031" spans="1:3" x14ac:dyDescent="0.25">
      <c r="A2031" s="162" t="s">
        <v>1826</v>
      </c>
      <c r="B2031" s="175" t="s">
        <v>3995</v>
      </c>
      <c r="C2031" s="233">
        <v>4427</v>
      </c>
    </row>
    <row r="2032" spans="1:3" x14ac:dyDescent="0.25">
      <c r="A2032" s="162" t="s">
        <v>1827</v>
      </c>
      <c r="B2032" s="175" t="s">
        <v>3996</v>
      </c>
      <c r="C2032" s="233">
        <v>4919</v>
      </c>
    </row>
    <row r="2033" spans="1:3" x14ac:dyDescent="0.25">
      <c r="A2033" s="162" t="s">
        <v>1828</v>
      </c>
      <c r="B2033" s="175" t="s">
        <v>3997</v>
      </c>
      <c r="C2033" s="233">
        <v>7889</v>
      </c>
    </row>
    <row r="2034" spans="1:3" x14ac:dyDescent="0.25">
      <c r="A2034" s="162" t="s">
        <v>1829</v>
      </c>
      <c r="B2034" s="175" t="s">
        <v>3998</v>
      </c>
      <c r="C2034" s="233">
        <v>8766</v>
      </c>
    </row>
    <row r="2035" spans="1:3" x14ac:dyDescent="0.25">
      <c r="A2035" s="239" t="s">
        <v>1830</v>
      </c>
      <c r="B2035" s="240" t="s">
        <v>3999</v>
      </c>
      <c r="C2035" s="243">
        <v>4384</v>
      </c>
    </row>
    <row r="2036" spans="1:3" x14ac:dyDescent="0.25">
      <c r="A2036" s="162" t="s">
        <v>1831</v>
      </c>
      <c r="B2036" s="175" t="s">
        <v>4000</v>
      </c>
      <c r="C2036" s="233">
        <v>4870</v>
      </c>
    </row>
    <row r="2037" spans="1:3" x14ac:dyDescent="0.25">
      <c r="A2037" s="175" t="s">
        <v>442</v>
      </c>
      <c r="B2037" s="175" t="s">
        <v>4001</v>
      </c>
      <c r="C2037" s="229">
        <v>2218.9</v>
      </c>
    </row>
    <row r="2038" spans="1:3" x14ac:dyDescent="0.25">
      <c r="A2038" s="175" t="s">
        <v>443</v>
      </c>
      <c r="B2038" s="175" t="s">
        <v>4002</v>
      </c>
      <c r="C2038" s="229">
        <v>1776.2</v>
      </c>
    </row>
    <row r="2039" spans="1:3" x14ac:dyDescent="0.25">
      <c r="A2039" s="175" t="s">
        <v>444</v>
      </c>
      <c r="B2039" s="175" t="s">
        <v>4003</v>
      </c>
      <c r="C2039" s="229">
        <v>5327.4</v>
      </c>
    </row>
    <row r="2040" spans="1:3" x14ac:dyDescent="0.25">
      <c r="A2040" s="175" t="s">
        <v>445</v>
      </c>
      <c r="B2040" s="175" t="s">
        <v>4004</v>
      </c>
      <c r="C2040" s="229">
        <v>7101.8</v>
      </c>
    </row>
    <row r="2041" spans="1:3" x14ac:dyDescent="0.25">
      <c r="A2041" s="175" t="s">
        <v>446</v>
      </c>
      <c r="B2041" s="175" t="s">
        <v>4005</v>
      </c>
      <c r="C2041" s="229">
        <v>4438.3999999999996</v>
      </c>
    </row>
    <row r="2042" spans="1:3" x14ac:dyDescent="0.25">
      <c r="A2042" s="175" t="s">
        <v>447</v>
      </c>
      <c r="B2042" s="175" t="s">
        <v>4006</v>
      </c>
      <c r="C2042" s="229">
        <v>1332</v>
      </c>
    </row>
    <row r="2043" spans="1:3" x14ac:dyDescent="0.25">
      <c r="A2043" s="175" t="s">
        <v>448</v>
      </c>
      <c r="B2043" s="175" t="s">
        <v>4007</v>
      </c>
      <c r="C2043" s="229">
        <v>1110.3</v>
      </c>
    </row>
    <row r="2044" spans="1:3" x14ac:dyDescent="0.25">
      <c r="A2044" s="175" t="s">
        <v>449</v>
      </c>
      <c r="B2044" s="175" t="s">
        <v>4008</v>
      </c>
      <c r="C2044" s="229">
        <v>3106.7</v>
      </c>
    </row>
    <row r="2045" spans="1:3" x14ac:dyDescent="0.25">
      <c r="A2045" s="175" t="s">
        <v>450</v>
      </c>
      <c r="B2045" s="175" t="s">
        <v>4009</v>
      </c>
      <c r="C2045" s="229">
        <v>4438.3999999999996</v>
      </c>
    </row>
    <row r="2046" spans="1:3" x14ac:dyDescent="0.25">
      <c r="A2046" s="175" t="s">
        <v>451</v>
      </c>
      <c r="B2046" s="175" t="s">
        <v>4010</v>
      </c>
      <c r="C2046" s="229">
        <v>2663</v>
      </c>
    </row>
    <row r="2047" spans="1:3" x14ac:dyDescent="0.25">
      <c r="A2047" s="175" t="s">
        <v>452</v>
      </c>
      <c r="B2047" s="175" t="s">
        <v>4011</v>
      </c>
      <c r="C2047" s="229">
        <v>2146</v>
      </c>
    </row>
    <row r="2048" spans="1:3" x14ac:dyDescent="0.25">
      <c r="A2048" s="175" t="s">
        <v>453</v>
      </c>
      <c r="B2048" s="175" t="s">
        <v>4012</v>
      </c>
      <c r="C2048" s="229">
        <v>1717</v>
      </c>
    </row>
    <row r="2049" spans="1:3" x14ac:dyDescent="0.25">
      <c r="A2049" s="175" t="s">
        <v>454</v>
      </c>
      <c r="B2049" s="175" t="s">
        <v>4013</v>
      </c>
      <c r="C2049" s="229">
        <v>5151</v>
      </c>
    </row>
    <row r="2050" spans="1:3" x14ac:dyDescent="0.25">
      <c r="A2050" s="175" t="s">
        <v>455</v>
      </c>
      <c r="B2050" s="175" t="s">
        <v>4014</v>
      </c>
      <c r="C2050" s="229">
        <v>6868</v>
      </c>
    </row>
    <row r="2051" spans="1:3" x14ac:dyDescent="0.25">
      <c r="A2051" s="175" t="s">
        <v>456</v>
      </c>
      <c r="B2051" s="175" t="s">
        <v>4015</v>
      </c>
      <c r="C2051" s="229">
        <v>4293</v>
      </c>
    </row>
    <row r="2052" spans="1:3" x14ac:dyDescent="0.25">
      <c r="A2052" s="175" t="s">
        <v>457</v>
      </c>
      <c r="B2052" s="175" t="s">
        <v>4016</v>
      </c>
      <c r="C2052" s="229">
        <v>1288</v>
      </c>
    </row>
    <row r="2053" spans="1:3" x14ac:dyDescent="0.25">
      <c r="A2053" s="175" t="s">
        <v>458</v>
      </c>
      <c r="B2053" s="175" t="s">
        <v>4017</v>
      </c>
      <c r="C2053" s="229">
        <v>1073</v>
      </c>
    </row>
    <row r="2054" spans="1:3" x14ac:dyDescent="0.25">
      <c r="A2054" s="175" t="s">
        <v>459</v>
      </c>
      <c r="B2054" s="175" t="s">
        <v>4018</v>
      </c>
      <c r="C2054" s="229">
        <v>3005</v>
      </c>
    </row>
    <row r="2055" spans="1:3" x14ac:dyDescent="0.25">
      <c r="A2055" s="175" t="s">
        <v>460</v>
      </c>
      <c r="B2055" s="175" t="s">
        <v>4019</v>
      </c>
      <c r="C2055" s="229">
        <v>4293</v>
      </c>
    </row>
    <row r="2056" spans="1:3" x14ac:dyDescent="0.25">
      <c r="A2056" s="175" t="s">
        <v>461</v>
      </c>
      <c r="B2056" s="175" t="s">
        <v>4020</v>
      </c>
      <c r="C2056" s="229">
        <v>2576</v>
      </c>
    </row>
    <row r="2057" spans="1:3" x14ac:dyDescent="0.25">
      <c r="A2057" s="175" t="s">
        <v>462</v>
      </c>
      <c r="B2057" s="175" t="s">
        <v>4021</v>
      </c>
      <c r="C2057" s="229">
        <v>2009</v>
      </c>
    </row>
    <row r="2058" spans="1:3" x14ac:dyDescent="0.25">
      <c r="A2058" s="175" t="s">
        <v>463</v>
      </c>
      <c r="B2058" s="175" t="s">
        <v>4022</v>
      </c>
      <c r="C2058" s="229">
        <v>1607.1</v>
      </c>
    </row>
    <row r="2059" spans="1:3" x14ac:dyDescent="0.25">
      <c r="A2059" s="175" t="s">
        <v>464</v>
      </c>
      <c r="B2059" s="175" t="s">
        <v>4023</v>
      </c>
      <c r="C2059" s="229">
        <v>4823.7</v>
      </c>
    </row>
    <row r="2060" spans="1:3" x14ac:dyDescent="0.25">
      <c r="A2060" s="175" t="s">
        <v>465</v>
      </c>
      <c r="B2060" s="175" t="s">
        <v>4024</v>
      </c>
      <c r="C2060" s="229">
        <v>6431</v>
      </c>
    </row>
    <row r="2061" spans="1:3" x14ac:dyDescent="0.25">
      <c r="A2061" s="175" t="s">
        <v>466</v>
      </c>
      <c r="B2061" s="175" t="s">
        <v>4025</v>
      </c>
      <c r="C2061" s="229">
        <v>4019.8</v>
      </c>
    </row>
    <row r="2062" spans="1:3" x14ac:dyDescent="0.25">
      <c r="A2062" s="175" t="s">
        <v>467</v>
      </c>
      <c r="B2062" s="175" t="s">
        <v>4026</v>
      </c>
      <c r="C2062" s="229">
        <v>1205.8</v>
      </c>
    </row>
    <row r="2063" spans="1:3" x14ac:dyDescent="0.25">
      <c r="A2063" s="175" t="s">
        <v>468</v>
      </c>
      <c r="B2063" s="175" t="s">
        <v>4027</v>
      </c>
      <c r="C2063" s="229">
        <v>1004.5</v>
      </c>
    </row>
    <row r="2064" spans="1:3" x14ac:dyDescent="0.25">
      <c r="A2064" s="175" t="s">
        <v>469</v>
      </c>
      <c r="B2064" s="175" t="s">
        <v>4028</v>
      </c>
      <c r="C2064" s="229">
        <v>2813</v>
      </c>
    </row>
    <row r="2065" spans="1:3" x14ac:dyDescent="0.25">
      <c r="A2065" s="175" t="s">
        <v>470</v>
      </c>
      <c r="B2065" s="175" t="s">
        <v>4029</v>
      </c>
      <c r="C2065" s="229">
        <v>4019.8</v>
      </c>
    </row>
    <row r="2066" spans="1:3" x14ac:dyDescent="0.25">
      <c r="A2066" s="175" t="s">
        <v>471</v>
      </c>
      <c r="B2066" s="175" t="s">
        <v>4030</v>
      </c>
      <c r="C2066" s="229">
        <v>2411</v>
      </c>
    </row>
    <row r="2067" spans="1:3" x14ac:dyDescent="0.25">
      <c r="A2067" s="175" t="s">
        <v>472</v>
      </c>
      <c r="B2067" s="175" t="s">
        <v>4031</v>
      </c>
      <c r="C2067" s="229">
        <v>1882</v>
      </c>
    </row>
    <row r="2068" spans="1:3" x14ac:dyDescent="0.25">
      <c r="A2068" s="175" t="s">
        <v>473</v>
      </c>
      <c r="B2068" s="175" t="s">
        <v>4032</v>
      </c>
      <c r="C2068" s="229">
        <v>1505</v>
      </c>
    </row>
    <row r="2069" spans="1:3" x14ac:dyDescent="0.25">
      <c r="A2069" s="175" t="s">
        <v>474</v>
      </c>
      <c r="B2069" s="175" t="s">
        <v>4033</v>
      </c>
      <c r="C2069" s="229">
        <v>4515.5</v>
      </c>
    </row>
    <row r="2070" spans="1:3" x14ac:dyDescent="0.25">
      <c r="A2070" s="175" t="s">
        <v>475</v>
      </c>
      <c r="B2070" s="175" t="s">
        <v>4034</v>
      </c>
      <c r="C2070" s="229">
        <v>6020</v>
      </c>
    </row>
    <row r="2071" spans="1:3" x14ac:dyDescent="0.25">
      <c r="A2071" s="175" t="s">
        <v>476</v>
      </c>
      <c r="B2071" s="175" t="s">
        <v>4035</v>
      </c>
      <c r="C2071" s="229">
        <v>3762.2</v>
      </c>
    </row>
    <row r="2072" spans="1:3" x14ac:dyDescent="0.25">
      <c r="A2072" s="175" t="s">
        <v>477</v>
      </c>
      <c r="B2072" s="175" t="s">
        <v>4036</v>
      </c>
      <c r="C2072" s="229">
        <v>1128</v>
      </c>
    </row>
    <row r="2073" spans="1:3" x14ac:dyDescent="0.25">
      <c r="A2073" s="175" t="s">
        <v>478</v>
      </c>
      <c r="B2073" s="175" t="s">
        <v>4037</v>
      </c>
      <c r="C2073" s="229">
        <v>940.1</v>
      </c>
    </row>
    <row r="2074" spans="1:3" x14ac:dyDescent="0.25">
      <c r="A2074" s="175" t="s">
        <v>479</v>
      </c>
      <c r="B2074" s="175" t="s">
        <v>4038</v>
      </c>
      <c r="C2074" s="229">
        <v>2634.1</v>
      </c>
    </row>
    <row r="2075" spans="1:3" x14ac:dyDescent="0.25">
      <c r="A2075" s="175" t="s">
        <v>480</v>
      </c>
      <c r="B2075" s="175" t="s">
        <v>4039</v>
      </c>
      <c r="C2075" s="229">
        <v>3762.2</v>
      </c>
    </row>
    <row r="2076" spans="1:3" x14ac:dyDescent="0.25">
      <c r="A2076" s="175" t="s">
        <v>481</v>
      </c>
      <c r="B2076" s="175" t="s">
        <v>4040</v>
      </c>
      <c r="C2076" s="229">
        <v>2258</v>
      </c>
    </row>
    <row r="2077" spans="1:3" x14ac:dyDescent="0.25">
      <c r="A2077" s="175" t="s">
        <v>482</v>
      </c>
      <c r="B2077" s="175" t="s">
        <v>4041</v>
      </c>
      <c r="C2077" s="229">
        <v>1816</v>
      </c>
    </row>
    <row r="2078" spans="1:3" x14ac:dyDescent="0.25">
      <c r="A2078" s="175" t="s">
        <v>483</v>
      </c>
      <c r="B2078" s="175" t="s">
        <v>4042</v>
      </c>
      <c r="C2078" s="229">
        <v>1453</v>
      </c>
    </row>
    <row r="2079" spans="1:3" x14ac:dyDescent="0.25">
      <c r="A2079" s="175" t="s">
        <v>484</v>
      </c>
      <c r="B2079" s="175" t="s">
        <v>4043</v>
      </c>
      <c r="C2079" s="229">
        <v>4359</v>
      </c>
    </row>
    <row r="2080" spans="1:3" x14ac:dyDescent="0.25">
      <c r="A2080" s="175" t="s">
        <v>485</v>
      </c>
      <c r="B2080" s="175" t="s">
        <v>4044</v>
      </c>
      <c r="C2080" s="229">
        <v>5811.5</v>
      </c>
    </row>
    <row r="2081" spans="1:3" x14ac:dyDescent="0.25">
      <c r="A2081" s="175" t="s">
        <v>486</v>
      </c>
      <c r="B2081" s="175" t="s">
        <v>4045</v>
      </c>
      <c r="C2081" s="229">
        <v>3632.3</v>
      </c>
    </row>
    <row r="2082" spans="1:3" x14ac:dyDescent="0.25">
      <c r="A2082" s="175" t="s">
        <v>487</v>
      </c>
      <c r="B2082" s="175" t="s">
        <v>4046</v>
      </c>
      <c r="C2082" s="229">
        <v>1089.5999999999999</v>
      </c>
    </row>
    <row r="2083" spans="1:3" x14ac:dyDescent="0.25">
      <c r="A2083" s="175" t="s">
        <v>488</v>
      </c>
      <c r="B2083" s="175" t="s">
        <v>4047</v>
      </c>
      <c r="C2083" s="229">
        <v>907.9</v>
      </c>
    </row>
    <row r="2084" spans="1:3" x14ac:dyDescent="0.25">
      <c r="A2084" s="175" t="s">
        <v>489</v>
      </c>
      <c r="B2084" s="175" t="s">
        <v>4048</v>
      </c>
      <c r="C2084" s="229">
        <v>2543</v>
      </c>
    </row>
    <row r="2085" spans="1:3" x14ac:dyDescent="0.25">
      <c r="A2085" s="175" t="s">
        <v>490</v>
      </c>
      <c r="B2085" s="175" t="s">
        <v>4049</v>
      </c>
      <c r="C2085" s="229">
        <v>3632.3</v>
      </c>
    </row>
    <row r="2086" spans="1:3" x14ac:dyDescent="0.25">
      <c r="A2086" s="175" t="s">
        <v>491</v>
      </c>
      <c r="B2086" s="175" t="s">
        <v>4050</v>
      </c>
      <c r="C2086" s="229">
        <v>2179</v>
      </c>
    </row>
    <row r="2087" spans="1:3" x14ac:dyDescent="0.25">
      <c r="A2087" s="175" t="s">
        <v>492</v>
      </c>
      <c r="B2087" s="175" t="s">
        <v>4051</v>
      </c>
      <c r="C2087" s="229">
        <v>1677</v>
      </c>
    </row>
    <row r="2088" spans="1:3" x14ac:dyDescent="0.25">
      <c r="A2088" s="175" t="s">
        <v>493</v>
      </c>
      <c r="B2088" s="175" t="s">
        <v>4052</v>
      </c>
      <c r="C2088" s="229">
        <v>1342</v>
      </c>
    </row>
    <row r="2089" spans="1:3" x14ac:dyDescent="0.25">
      <c r="A2089" s="175" t="s">
        <v>494</v>
      </c>
      <c r="B2089" s="175" t="s">
        <v>4053</v>
      </c>
      <c r="C2089" s="229">
        <v>4025</v>
      </c>
    </row>
    <row r="2090" spans="1:3" x14ac:dyDescent="0.25">
      <c r="A2090" s="175" t="s">
        <v>495</v>
      </c>
      <c r="B2090" s="175" t="s">
        <v>4054</v>
      </c>
      <c r="C2090" s="229">
        <v>5366</v>
      </c>
    </row>
    <row r="2091" spans="1:3" x14ac:dyDescent="0.25">
      <c r="A2091" s="175" t="s">
        <v>496</v>
      </c>
      <c r="B2091" s="175" t="s">
        <v>4055</v>
      </c>
      <c r="C2091" s="229">
        <v>3354</v>
      </c>
    </row>
    <row r="2092" spans="1:3" x14ac:dyDescent="0.25">
      <c r="A2092" s="175" t="s">
        <v>497</v>
      </c>
      <c r="B2092" s="175" t="s">
        <v>4056</v>
      </c>
      <c r="C2092" s="229">
        <v>1005.7</v>
      </c>
    </row>
    <row r="2093" spans="1:3" x14ac:dyDescent="0.25">
      <c r="A2093" s="175" t="s">
        <v>498</v>
      </c>
      <c r="B2093" s="175" t="s">
        <v>4057</v>
      </c>
      <c r="C2093" s="229">
        <v>838</v>
      </c>
    </row>
    <row r="2094" spans="1:3" x14ac:dyDescent="0.25">
      <c r="A2094" s="175" t="s">
        <v>499</v>
      </c>
      <c r="B2094" s="175" t="s">
        <v>4058</v>
      </c>
      <c r="C2094" s="229">
        <v>2347.6999999999998</v>
      </c>
    </row>
    <row r="2095" spans="1:3" x14ac:dyDescent="0.25">
      <c r="A2095" s="175" t="s">
        <v>500</v>
      </c>
      <c r="B2095" s="175" t="s">
        <v>4059</v>
      </c>
      <c r="C2095" s="229">
        <v>3354</v>
      </c>
    </row>
    <row r="2096" spans="1:3" x14ac:dyDescent="0.25">
      <c r="A2096" s="175" t="s">
        <v>501</v>
      </c>
      <c r="B2096" s="175" t="s">
        <v>4060</v>
      </c>
      <c r="C2096" s="229">
        <v>2011.9</v>
      </c>
    </row>
    <row r="2097" spans="1:3" x14ac:dyDescent="0.25">
      <c r="A2097" s="175" t="s">
        <v>502</v>
      </c>
      <c r="B2097" s="175" t="s">
        <v>4061</v>
      </c>
      <c r="C2097" s="229">
        <v>1536</v>
      </c>
    </row>
    <row r="2098" spans="1:3" x14ac:dyDescent="0.25">
      <c r="A2098" s="175" t="s">
        <v>503</v>
      </c>
      <c r="B2098" s="175" t="s">
        <v>4062</v>
      </c>
      <c r="C2098" s="229">
        <v>1228.8</v>
      </c>
    </row>
    <row r="2099" spans="1:3" x14ac:dyDescent="0.25">
      <c r="A2099" s="175" t="s">
        <v>504</v>
      </c>
      <c r="B2099" s="175" t="s">
        <v>4063</v>
      </c>
      <c r="C2099" s="229">
        <v>3686.3</v>
      </c>
    </row>
    <row r="2100" spans="1:3" x14ac:dyDescent="0.25">
      <c r="A2100" s="175" t="s">
        <v>505</v>
      </c>
      <c r="B2100" s="175" t="s">
        <v>4064</v>
      </c>
      <c r="C2100" s="229">
        <v>4915</v>
      </c>
    </row>
    <row r="2101" spans="1:3" x14ac:dyDescent="0.25">
      <c r="A2101" s="175" t="s">
        <v>506</v>
      </c>
      <c r="B2101" s="175" t="s">
        <v>4065</v>
      </c>
      <c r="C2101" s="229">
        <v>3072</v>
      </c>
    </row>
    <row r="2102" spans="1:3" x14ac:dyDescent="0.25">
      <c r="A2102" s="175" t="s">
        <v>507</v>
      </c>
      <c r="B2102" s="175" t="s">
        <v>4066</v>
      </c>
      <c r="C2102" s="229">
        <v>922</v>
      </c>
    </row>
    <row r="2103" spans="1:3" x14ac:dyDescent="0.25">
      <c r="A2103" s="175" t="s">
        <v>508</v>
      </c>
      <c r="B2103" s="175" t="s">
        <v>4067</v>
      </c>
      <c r="C2103" s="229">
        <v>767.6</v>
      </c>
    </row>
    <row r="2104" spans="1:3" x14ac:dyDescent="0.25">
      <c r="A2104" s="175" t="s">
        <v>509</v>
      </c>
      <c r="B2104" s="175" t="s">
        <v>4068</v>
      </c>
      <c r="C2104" s="229">
        <v>2151.1</v>
      </c>
    </row>
    <row r="2105" spans="1:3" x14ac:dyDescent="0.25">
      <c r="A2105" s="175" t="s">
        <v>510</v>
      </c>
      <c r="B2105" s="175" t="s">
        <v>4069</v>
      </c>
      <c r="C2105" s="229">
        <v>3072</v>
      </c>
    </row>
    <row r="2106" spans="1:3" x14ac:dyDescent="0.25">
      <c r="A2106" s="175" t="s">
        <v>511</v>
      </c>
      <c r="B2106" s="175" t="s">
        <v>4070</v>
      </c>
      <c r="C2106" s="229">
        <v>1842.9</v>
      </c>
    </row>
    <row r="2107" spans="1:3" x14ac:dyDescent="0.25">
      <c r="A2107" s="175" t="s">
        <v>512</v>
      </c>
      <c r="B2107" s="175" t="s">
        <v>4071</v>
      </c>
      <c r="C2107" s="229">
        <v>1453</v>
      </c>
    </row>
    <row r="2108" spans="1:3" x14ac:dyDescent="0.25">
      <c r="A2108" s="175" t="s">
        <v>513</v>
      </c>
      <c r="B2108" s="175" t="s">
        <v>4072</v>
      </c>
      <c r="C2108" s="229">
        <v>1162</v>
      </c>
    </row>
    <row r="2109" spans="1:3" x14ac:dyDescent="0.25">
      <c r="A2109" s="175" t="s">
        <v>514</v>
      </c>
      <c r="B2109" s="175" t="s">
        <v>4073</v>
      </c>
      <c r="C2109" s="229">
        <v>3487</v>
      </c>
    </row>
    <row r="2110" spans="1:3" x14ac:dyDescent="0.25">
      <c r="A2110" s="175" t="s">
        <v>515</v>
      </c>
      <c r="B2110" s="175" t="s">
        <v>4074</v>
      </c>
      <c r="C2110" s="229">
        <v>4648</v>
      </c>
    </row>
    <row r="2111" spans="1:3" x14ac:dyDescent="0.25">
      <c r="A2111" s="175" t="s">
        <v>516</v>
      </c>
      <c r="B2111" s="175" t="s">
        <v>4075</v>
      </c>
      <c r="C2111" s="229">
        <v>2905.5</v>
      </c>
    </row>
    <row r="2112" spans="1:3" x14ac:dyDescent="0.25">
      <c r="A2112" s="175" t="s">
        <v>517</v>
      </c>
      <c r="B2112" s="175" t="s">
        <v>4076</v>
      </c>
      <c r="C2112" s="229">
        <v>872</v>
      </c>
    </row>
    <row r="2113" spans="1:3" x14ac:dyDescent="0.25">
      <c r="A2113" s="175" t="s">
        <v>518</v>
      </c>
      <c r="B2113" s="175" t="s">
        <v>4077</v>
      </c>
      <c r="C2113" s="229">
        <v>726.2</v>
      </c>
    </row>
    <row r="2114" spans="1:3" x14ac:dyDescent="0.25">
      <c r="A2114" s="175" t="s">
        <v>519</v>
      </c>
      <c r="B2114" s="175" t="s">
        <v>4078</v>
      </c>
      <c r="C2114" s="229">
        <v>2033.8</v>
      </c>
    </row>
    <row r="2115" spans="1:3" x14ac:dyDescent="0.25">
      <c r="A2115" s="175" t="s">
        <v>520</v>
      </c>
      <c r="B2115" s="175" t="s">
        <v>4079</v>
      </c>
      <c r="C2115" s="229">
        <v>2905.5</v>
      </c>
    </row>
    <row r="2116" spans="1:3" x14ac:dyDescent="0.25">
      <c r="A2116" s="175" t="s">
        <v>521</v>
      </c>
      <c r="B2116" s="175" t="s">
        <v>4080</v>
      </c>
      <c r="C2116" s="229">
        <v>1742.8</v>
      </c>
    </row>
  </sheetData>
  <autoFilter ref="A1:C2116"/>
  <conditionalFormatting sqref="A612">
    <cfRule type="duplicateValues" dxfId="48" priority="12"/>
  </conditionalFormatting>
  <conditionalFormatting sqref="A654">
    <cfRule type="duplicateValues" dxfId="47" priority="13"/>
  </conditionalFormatting>
  <conditionalFormatting sqref="A655:A674">
    <cfRule type="duplicateValues" dxfId="46" priority="14"/>
  </conditionalFormatting>
  <conditionalFormatting sqref="A675:A686">
    <cfRule type="duplicateValues" dxfId="45" priority="15"/>
  </conditionalFormatting>
  <conditionalFormatting sqref="A687:A689">
    <cfRule type="duplicateValues" dxfId="44" priority="16"/>
  </conditionalFormatting>
  <conditionalFormatting sqref="A623:A653">
    <cfRule type="duplicateValues" dxfId="43" priority="17"/>
  </conditionalFormatting>
  <conditionalFormatting sqref="A757:A760">
    <cfRule type="duplicateValues" dxfId="42" priority="18"/>
  </conditionalFormatting>
  <conditionalFormatting sqref="A761:A778">
    <cfRule type="duplicateValues" dxfId="41" priority="19"/>
  </conditionalFormatting>
  <conditionalFormatting sqref="A867:A877">
    <cfRule type="duplicateValues" dxfId="40" priority="20"/>
  </conditionalFormatting>
  <conditionalFormatting sqref="A897:A914">
    <cfRule type="duplicateValues" dxfId="39" priority="21"/>
  </conditionalFormatting>
  <conditionalFormatting sqref="A878:A896">
    <cfRule type="duplicateValues" dxfId="38" priority="22"/>
  </conditionalFormatting>
  <conditionalFormatting sqref="A1035:A1074">
    <cfRule type="duplicateValues" dxfId="37" priority="23"/>
  </conditionalFormatting>
  <conditionalFormatting sqref="A831:A866">
    <cfRule type="duplicateValues" dxfId="36" priority="24"/>
  </conditionalFormatting>
  <conditionalFormatting sqref="A825:A830">
    <cfRule type="duplicateValues" dxfId="35" priority="25"/>
  </conditionalFormatting>
  <conditionalFormatting sqref="A1391:A1393">
    <cfRule type="duplicateValues" dxfId="34" priority="26"/>
  </conditionalFormatting>
  <conditionalFormatting sqref="A1394:A1401">
    <cfRule type="duplicateValues" dxfId="33" priority="27"/>
  </conditionalFormatting>
  <conditionalFormatting sqref="A779:A824">
    <cfRule type="duplicateValues" dxfId="32" priority="28"/>
  </conditionalFormatting>
  <conditionalFormatting sqref="A690:A701">
    <cfRule type="duplicateValues" dxfId="31" priority="29"/>
  </conditionalFormatting>
  <conditionalFormatting sqref="A702:A756">
    <cfRule type="duplicateValues" dxfId="30" priority="30"/>
  </conditionalFormatting>
  <conditionalFormatting sqref="A1452:A1497">
    <cfRule type="duplicateValues" dxfId="29" priority="31"/>
  </conditionalFormatting>
  <conditionalFormatting sqref="A1427:A1451">
    <cfRule type="duplicateValues" dxfId="28" priority="32"/>
  </conditionalFormatting>
  <conditionalFormatting sqref="A1075:A1116">
    <cfRule type="duplicateValues" dxfId="27" priority="33"/>
  </conditionalFormatting>
  <conditionalFormatting sqref="A1169:A1216">
    <cfRule type="duplicateValues" dxfId="26" priority="34"/>
  </conditionalFormatting>
  <conditionalFormatting sqref="A1117:A1168">
    <cfRule type="duplicateValues" dxfId="25" priority="35"/>
  </conditionalFormatting>
  <conditionalFormatting sqref="A1860:A1863">
    <cfRule type="duplicateValues" dxfId="24" priority="9"/>
  </conditionalFormatting>
  <conditionalFormatting sqref="A1860:A1863">
    <cfRule type="duplicateValues" dxfId="23" priority="10"/>
  </conditionalFormatting>
  <conditionalFormatting sqref="A1860:A1863">
    <cfRule type="duplicateValues" dxfId="22" priority="11"/>
  </conditionalFormatting>
  <conditionalFormatting sqref="A1864:A1875">
    <cfRule type="duplicateValues" dxfId="21" priority="6"/>
  </conditionalFormatting>
  <conditionalFormatting sqref="A1864:A1875">
    <cfRule type="duplicateValues" dxfId="20" priority="7"/>
  </conditionalFormatting>
  <conditionalFormatting sqref="A1864:A1875">
    <cfRule type="duplicateValues" dxfId="19" priority="8"/>
  </conditionalFormatting>
  <conditionalFormatting sqref="A1289:A1390">
    <cfRule type="duplicateValues" dxfId="18" priority="36"/>
  </conditionalFormatting>
  <conditionalFormatting sqref="A1217:A1288">
    <cfRule type="duplicateValues" dxfId="17" priority="37"/>
  </conditionalFormatting>
  <conditionalFormatting sqref="A1997:A2002">
    <cfRule type="duplicateValues" dxfId="16" priority="39"/>
  </conditionalFormatting>
  <conditionalFormatting sqref="A1979:A1996">
    <cfRule type="duplicateValues" dxfId="15" priority="40"/>
  </conditionalFormatting>
  <conditionalFormatting sqref="A2003:A2011">
    <cfRule type="duplicateValues" dxfId="14" priority="5"/>
  </conditionalFormatting>
  <conditionalFormatting sqref="A2012:A2015">
    <cfRule type="duplicateValues" dxfId="13" priority="4"/>
  </conditionalFormatting>
  <conditionalFormatting sqref="A2016:A2019">
    <cfRule type="duplicateValues" dxfId="12" priority="3"/>
  </conditionalFormatting>
  <conditionalFormatting sqref="A1901:A1921">
    <cfRule type="duplicateValues" dxfId="11" priority="41"/>
  </conditionalFormatting>
  <conditionalFormatting sqref="A2020:A2025">
    <cfRule type="duplicateValues" dxfId="10" priority="2"/>
  </conditionalFormatting>
  <conditionalFormatting sqref="A2026:A2031">
    <cfRule type="duplicateValues" dxfId="9" priority="1"/>
  </conditionalFormatting>
  <conditionalFormatting sqref="A1406:A1426">
    <cfRule type="duplicateValues" dxfId="8" priority="42"/>
  </conditionalFormatting>
  <conditionalFormatting sqref="A1876:A1900">
    <cfRule type="duplicateValues" dxfId="7" priority="46"/>
  </conditionalFormatting>
  <conditionalFormatting sqref="A2117:A1048576 A1854:A1859 A1498:A1567 A1402:A1405 A1 A1580:A1788">
    <cfRule type="duplicateValues" dxfId="6" priority="47"/>
  </conditionalFormatting>
  <conditionalFormatting sqref="A2117:A1048576 A1854:A1859 A1498:A1567 A1402:A1405 A1580:A1788 A1:A1074">
    <cfRule type="duplicateValues" dxfId="5" priority="48"/>
  </conditionalFormatting>
  <conditionalFormatting sqref="A915:A954">
    <cfRule type="duplicateValues" dxfId="4" priority="49"/>
  </conditionalFormatting>
  <conditionalFormatting sqref="A2:A1074">
    <cfRule type="duplicateValues" dxfId="3" priority="50"/>
  </conditionalFormatting>
  <conditionalFormatting sqref="A1947:A1951">
    <cfRule type="duplicateValues" dxfId="2" priority="400"/>
  </conditionalFormatting>
  <conditionalFormatting sqref="A1952:A1978">
    <cfRule type="duplicateValues" dxfId="1" priority="401"/>
  </conditionalFormatting>
  <conditionalFormatting sqref="A1789:A1853">
    <cfRule type="duplicateValues" dxfId="0" priority="512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24" sqref="B24"/>
    </sheetView>
  </sheetViews>
  <sheetFormatPr defaultRowHeight="13.2" x14ac:dyDescent="0.25"/>
  <sheetData>
    <row r="1" spans="1:1" x14ac:dyDescent="0.25">
      <c r="A1" s="90" t="s">
        <v>767</v>
      </c>
    </row>
    <row r="2" spans="1:1" x14ac:dyDescent="0.25">
      <c r="A2" s="90" t="s">
        <v>768</v>
      </c>
    </row>
    <row r="3" spans="1:1" x14ac:dyDescent="0.25">
      <c r="A3" s="90" t="s">
        <v>1040</v>
      </c>
    </row>
    <row r="4" spans="1:1" x14ac:dyDescent="0.25">
      <c r="A4" s="90" t="s">
        <v>769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"/>
    </sheetView>
  </sheetViews>
  <sheetFormatPr defaultRowHeight="13.2" x14ac:dyDescent="0.25"/>
  <sheetData>
    <row r="1" spans="1:1" x14ac:dyDescent="0.25">
      <c r="A1" s="90" t="s">
        <v>767</v>
      </c>
    </row>
    <row r="2" spans="1:1" x14ac:dyDescent="0.25">
      <c r="A2" s="90" t="s">
        <v>1860</v>
      </c>
    </row>
    <row r="3" spans="1:1" x14ac:dyDescent="0.25">
      <c r="A3" s="90" t="s">
        <v>1043</v>
      </c>
    </row>
    <row r="4" spans="1:1" x14ac:dyDescent="0.25">
      <c r="A4" s="90" t="s">
        <v>770</v>
      </c>
    </row>
    <row r="5" spans="1:1" x14ac:dyDescent="0.25">
      <c r="A5" s="90" t="s">
        <v>771</v>
      </c>
    </row>
    <row r="6" spans="1:1" x14ac:dyDescent="0.25">
      <c r="A6" s="9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Order</vt:lpstr>
      <vt:lpstr>1</vt:lpstr>
      <vt:lpstr>SIL</vt:lpstr>
      <vt:lpstr>Спецусл</vt:lpstr>
      <vt:lpstr>Программы</vt:lpstr>
      <vt:lpstr>DDoS36.5</vt:lpstr>
      <vt:lpstr>LiCTypeDDoS11.3</vt:lpstr>
      <vt:lpstr>LicTypeLic11.1</vt:lpstr>
      <vt:lpstr>LicTypeTrfc11.2</vt:lpstr>
      <vt:lpstr>Media36.4</vt:lpstr>
      <vt:lpstr>State</vt:lpstr>
      <vt:lpstr>TermDDoS10.1</vt:lpstr>
      <vt:lpstr>TermLic10</vt:lpstr>
      <vt:lpstr>TermSLA10.2</vt:lpstr>
      <vt:lpstr>traffic36.3</vt:lpstr>
      <vt:lpstr>TypeDDoS11.3</vt:lpstr>
      <vt:lpstr>Order!Область_печати</vt:lpstr>
      <vt:lpstr>SIL!Область_печати</vt:lpstr>
    </vt:vector>
  </TitlesOfParts>
  <Company>Kaspersky Lab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Воробьев Сергей Алексеевич</cp:lastModifiedBy>
  <cp:lastPrinted>2012-01-31T18:42:29Z</cp:lastPrinted>
  <dcterms:created xsi:type="dcterms:W3CDTF">2006-05-29T14:32:11Z</dcterms:created>
  <dcterms:modified xsi:type="dcterms:W3CDTF">2025-09-12T06:41:35Z</dcterms:modified>
</cp:coreProperties>
</file>