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8920" windowHeight="124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G54" i="1"/>
  <c r="G50" i="1"/>
  <c r="G34" i="1"/>
  <c r="G35" i="1"/>
  <c r="G36" i="1"/>
  <c r="G37" i="1"/>
  <c r="G38" i="1"/>
  <c r="G39" i="1"/>
  <c r="G40" i="1"/>
  <c r="G33" i="1"/>
  <c r="G18" i="1"/>
  <c r="G13" i="1"/>
  <c r="G8" i="1"/>
  <c r="G12" i="1" l="1"/>
  <c r="G17" i="1"/>
  <c r="G21" i="1"/>
  <c r="G22" i="1"/>
  <c r="G23" i="1"/>
  <c r="G27" i="1"/>
  <c r="G30" i="1"/>
  <c r="G31" i="1"/>
  <c r="G32" i="1"/>
  <c r="G41" i="1"/>
  <c r="G45" i="1"/>
  <c r="G49" i="1"/>
  <c r="G56" i="1"/>
  <c r="G57" i="1"/>
  <c r="G58" i="1"/>
  <c r="E44" i="1" l="1"/>
  <c r="G44" i="1" l="1"/>
  <c r="E20" i="1" l="1"/>
  <c r="E19" i="1"/>
  <c r="G19" i="1" l="1"/>
  <c r="G20" i="1"/>
  <c r="E48" i="1"/>
  <c r="E47" i="1"/>
  <c r="E46" i="1"/>
  <c r="E43" i="1"/>
  <c r="E42" i="1"/>
  <c r="E29" i="1"/>
  <c r="E28" i="1"/>
  <c r="E26" i="1"/>
  <c r="E25" i="1"/>
  <c r="E24" i="1"/>
  <c r="E16" i="1"/>
  <c r="E15" i="1"/>
  <c r="E14" i="1"/>
  <c r="E11" i="1"/>
  <c r="E10" i="1"/>
  <c r="E9" i="1"/>
  <c r="G26" i="1" l="1"/>
  <c r="G24" i="1"/>
  <c r="G25" i="1"/>
  <c r="G11" i="1"/>
  <c r="G29" i="1"/>
  <c r="G42" i="1"/>
  <c r="G47" i="1"/>
  <c r="G15" i="1"/>
  <c r="G46" i="1"/>
  <c r="G43" i="1"/>
  <c r="G48" i="1"/>
  <c r="G10" i="1"/>
  <c r="G28" i="1"/>
  <c r="G16" i="1"/>
  <c r="G9" i="1"/>
  <c r="G14" i="1"/>
  <c r="E51" i="1"/>
  <c r="E53" i="1"/>
  <c r="E55" i="1"/>
  <c r="G55" i="1" l="1"/>
  <c r="G53" i="1"/>
  <c r="G51" i="1"/>
</calcChain>
</file>

<file path=xl/comments1.xml><?xml version="1.0" encoding="utf-8"?>
<comments xmlns="http://schemas.openxmlformats.org/spreadsheetml/2006/main">
  <authors>
    <author>Автор</author>
  </authors>
  <commentList>
    <comment ref="B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04"/>
          </rPr>
          <t>Aleksei Kozlov: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Новая позиция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5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  <comment ref="B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Изменилась только цена</t>
        </r>
      </text>
    </comment>
  </commentList>
</comments>
</file>

<file path=xl/sharedStrings.xml><?xml version="1.0" encoding="utf-8"?>
<sst xmlns="http://schemas.openxmlformats.org/spreadsheetml/2006/main" count="173" uniqueCount="102">
  <si>
    <t>Продукт</t>
  </si>
  <si>
    <t>Артикул</t>
  </si>
  <si>
    <t>Кол-во лицензий</t>
  </si>
  <si>
    <t>Оптовая скидка</t>
  </si>
  <si>
    <t>Handy Backup Standard
Бэкап файлов и папок, поддержка FTP</t>
  </si>
  <si>
    <t>2 - 3</t>
  </si>
  <si>
    <t>4 - 9</t>
  </si>
  <si>
    <t>10 и больше</t>
  </si>
  <si>
    <t>Standard для бизнеса</t>
  </si>
  <si>
    <t>HBS</t>
  </si>
  <si>
    <t>HBS2-3</t>
  </si>
  <si>
    <t>HBS4-9</t>
  </si>
  <si>
    <t>HBS10</t>
  </si>
  <si>
    <t>Professional для создания образа диска</t>
  </si>
  <si>
    <t>Handy Backup Professional</t>
  </si>
  <si>
    <t>HBP</t>
  </si>
  <si>
    <t>HBP2-3</t>
  </si>
  <si>
    <t>HBP4-9</t>
  </si>
  <si>
    <t>HBP10</t>
  </si>
  <si>
    <t>Office Expert - для одного сервера</t>
  </si>
  <si>
    <t>Handy Backup Office Expert
Универсальное решение для бэкапа
на один компьютер или сервер</t>
  </si>
  <si>
    <t>HBO</t>
  </si>
  <si>
    <t>HBO2-9</t>
  </si>
  <si>
    <t>2 - 9</t>
  </si>
  <si>
    <t>HBO10</t>
  </si>
  <si>
    <t xml:space="preserve">Server Network </t>
  </si>
  <si>
    <t>Панель управления</t>
  </si>
  <si>
    <t>HBSNP</t>
  </si>
  <si>
    <t>1 и больше</t>
  </si>
  <si>
    <t>Сетевой агент для ПК</t>
  </si>
  <si>
    <t>HBSNPC</t>
  </si>
  <si>
    <t>1</t>
  </si>
  <si>
    <t>HBSNPC2-9</t>
  </si>
  <si>
    <t>HBSNPC10-49</t>
  </si>
  <si>
    <t>10 - 49</t>
  </si>
  <si>
    <t>HBSNPC50</t>
  </si>
  <si>
    <t>50 и больше</t>
  </si>
  <si>
    <t>Сетевой агент для сервера</t>
  </si>
  <si>
    <t>HBSNS</t>
  </si>
  <si>
    <t>HBSNS2-5</t>
  </si>
  <si>
    <t>2 - 5</t>
  </si>
  <si>
    <t>HBSNS6</t>
  </si>
  <si>
    <t>6 и больше</t>
  </si>
  <si>
    <t>HBSNVM</t>
  </si>
  <si>
    <t>Плагины для Standard или Professional</t>
  </si>
  <si>
    <t>OneDrive for Business</t>
  </si>
  <si>
    <t>PIOD</t>
  </si>
  <si>
    <t>-</t>
  </si>
  <si>
    <t>Disk Image</t>
  </si>
  <si>
    <t>PIDI</t>
  </si>
  <si>
    <t>MS SQL</t>
  </si>
  <si>
    <t>PIMSSQL</t>
  </si>
  <si>
    <t>MySQL</t>
  </si>
  <si>
    <t>PIMYSQL</t>
  </si>
  <si>
    <t>MS Exchange</t>
  </si>
  <si>
    <t>PIEX</t>
  </si>
  <si>
    <t>Oracle</t>
  </si>
  <si>
    <t>PIO</t>
  </si>
  <si>
    <t>1C</t>
  </si>
  <si>
    <t>PI1C</t>
  </si>
  <si>
    <t>Handy Backup Standard + Плагин</t>
  </si>
  <si>
    <t>Standard + Disk Image</t>
  </si>
  <si>
    <t>HBSPIDI</t>
  </si>
  <si>
    <t>Standard + MS SQL</t>
  </si>
  <si>
    <t>HBSPIMSSQL</t>
  </si>
  <si>
    <t>Standard + OneDrive for Business</t>
  </si>
  <si>
    <t>HBSPIOD</t>
  </si>
  <si>
    <t>Handy Backup Professional + Плагин</t>
  </si>
  <si>
    <t>Professional + MS SQL</t>
  </si>
  <si>
    <t>HBPPIMSSQL</t>
  </si>
  <si>
    <t>Professional + MySQL</t>
  </si>
  <si>
    <t>HBPPIMYSQL</t>
  </si>
  <si>
    <t>Professional + 1C</t>
  </si>
  <si>
    <t>HBPPI1C</t>
  </si>
  <si>
    <t>Обновления</t>
  </si>
  <si>
    <t>Standard с 3.0-7.21 до версии 8</t>
  </si>
  <si>
    <t>UPHBS8</t>
  </si>
  <si>
    <t>UPHBS8_2</t>
  </si>
  <si>
    <t>2 и больше</t>
  </si>
  <si>
    <t>Professional с 3.0-7.21 до версии 8</t>
  </si>
  <si>
    <t>UPHBP8</t>
  </si>
  <si>
    <t>UPHBP8_2</t>
  </si>
  <si>
    <t>Office Expert с 3.0-7.21 до версии 8</t>
  </si>
  <si>
    <t>UPHBO8</t>
  </si>
  <si>
    <t>UPHBO8_2</t>
  </si>
  <si>
    <t>Server Network с 3.0-7.21 до версии 8</t>
  </si>
  <si>
    <t>UPHBSN8</t>
  </si>
  <si>
    <t>15-20% от стоимости приобретенного ранее решения (свяжитесь с нами)</t>
  </si>
  <si>
    <t>с версии Standard до Professional</t>
  </si>
  <si>
    <t>UPHBS-HBP</t>
  </si>
  <si>
    <t>с версии Professional до Office Expert</t>
  </si>
  <si>
    <t>UPHBP-HBO</t>
  </si>
  <si>
    <t>PostgreSQL Backup</t>
  </si>
  <si>
    <t>PIPSQL</t>
  </si>
  <si>
    <t xml:space="preserve">Сетевой агент для ВМ </t>
  </si>
  <si>
    <t>Сетевой агент для машин функционирующих на ОС Linux</t>
  </si>
  <si>
    <t>HBSNL</t>
  </si>
  <si>
    <t>+</t>
  </si>
  <si>
    <t>Стоимость за 1 шт. для конечника (руб) без НДС</t>
  </si>
  <si>
    <t>НДС (если + - НДС сверху)</t>
  </si>
  <si>
    <t>РРЦ</t>
  </si>
  <si>
    <r>
      <rPr>
        <b/>
        <sz val="12"/>
        <color theme="1"/>
        <rFont val="Calibri"/>
        <family val="2"/>
        <charset val="204"/>
        <scheme val="minor"/>
      </rPr>
      <t xml:space="preserve">По вопросам приобретения продуктов обращайтесь в отдел продаж системного программного обеспечения: 
</t>
    </r>
    <r>
      <rPr>
        <sz val="11"/>
        <color theme="1"/>
        <rFont val="Calibri"/>
        <family val="2"/>
        <scheme val="minor"/>
      </rPr>
      <t xml:space="preserve">
Тел.: +7 495 642 78 78, +7 (495) 921-15-67
Эл. почта: soft@rarus.ru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</si>
</sst>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D9F0FF"/>
      <name val="Calibri"/>
      <family val="2"/>
      <charset val="204"/>
      <scheme val="minor"/>
    </font>
    <font>
      <sz val="11"/>
      <color rgb="FF92D050"/>
      <name val="Calibri"/>
      <family val="2"/>
      <charset val="204"/>
      <scheme val="minor"/>
    </font>
    <font>
      <b/>
      <sz val="14"/>
      <color rgb="FFFFFF0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63B1"/>
        <bgColor indexed="64"/>
      </patternFill>
    </fill>
    <fill>
      <patternFill patternType="solid">
        <fgColor rgb="FFD9F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6" fillId="5" borderId="2" xfId="0" applyFont="1" applyFill="1" applyBorder="1" applyAlignment="1">
      <alignment vertical="top"/>
    </xf>
    <xf numFmtId="0" fontId="7" fillId="0" borderId="2" xfId="0" applyFont="1" applyBorder="1" applyAlignment="1">
      <alignment horizontal="center"/>
    </xf>
    <xf numFmtId="9" fontId="7" fillId="0" borderId="2" xfId="0" applyNumberFormat="1" applyFont="1" applyBorder="1"/>
    <xf numFmtId="3" fontId="7" fillId="0" borderId="2" xfId="0" applyNumberFormat="1" applyFont="1" applyBorder="1"/>
    <xf numFmtId="49" fontId="7" fillId="0" borderId="2" xfId="0" applyNumberFormat="1" applyFont="1" applyBorder="1" applyAlignment="1">
      <alignment horizontal="center"/>
    </xf>
    <xf numFmtId="9" fontId="7" fillId="0" borderId="2" xfId="0" applyNumberFormat="1" applyFont="1" applyBorder="1" applyAlignment="1">
      <alignment horizontal="right"/>
    </xf>
    <xf numFmtId="0" fontId="8" fillId="5" borderId="2" xfId="0" applyFont="1" applyFill="1" applyBorder="1"/>
    <xf numFmtId="0" fontId="7" fillId="5" borderId="2" xfId="0" applyFont="1" applyFill="1" applyBorder="1"/>
    <xf numFmtId="0" fontId="8" fillId="5" borderId="1" xfId="0" applyFont="1" applyFill="1" applyBorder="1"/>
    <xf numFmtId="3" fontId="8" fillId="5" borderId="1" xfId="0" applyNumberFormat="1" applyFont="1" applyFill="1" applyBorder="1"/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9" fontId="7" fillId="0" borderId="6" xfId="0" applyNumberFormat="1" applyFont="1" applyBorder="1"/>
    <xf numFmtId="3" fontId="7" fillId="0" borderId="6" xfId="0" applyNumberFormat="1" applyFont="1" applyBorder="1"/>
    <xf numFmtId="0" fontId="7" fillId="0" borderId="7" xfId="0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center"/>
    </xf>
    <xf numFmtId="9" fontId="7" fillId="0" borderId="8" xfId="0" applyNumberFormat="1" applyFont="1" applyBorder="1"/>
    <xf numFmtId="3" fontId="7" fillId="0" borderId="8" xfId="0" applyNumberFormat="1" applyFont="1" applyBorder="1"/>
    <xf numFmtId="49" fontId="7" fillId="0" borderId="11" xfId="0" applyNumberFormat="1" applyFont="1" applyBorder="1" applyAlignment="1">
      <alignment horizontal="center"/>
    </xf>
    <xf numFmtId="9" fontId="7" fillId="0" borderId="11" xfId="0" applyNumberFormat="1" applyFont="1" applyBorder="1"/>
    <xf numFmtId="3" fontId="7" fillId="0" borderId="11" xfId="0" applyNumberFormat="1" applyFont="1" applyBorder="1"/>
    <xf numFmtId="9" fontId="7" fillId="0" borderId="8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0" fontId="8" fillId="5" borderId="3" xfId="0" applyFont="1" applyFill="1" applyBorder="1"/>
    <xf numFmtId="0" fontId="7" fillId="0" borderId="2" xfId="0" applyFont="1" applyBorder="1"/>
    <xf numFmtId="0" fontId="7" fillId="0" borderId="2" xfId="0" applyFont="1" applyBorder="1" applyAlignment="1">
      <alignment vertical="center" wrapText="1"/>
    </xf>
    <xf numFmtId="0" fontId="0" fillId="0" borderId="2" xfId="0" applyBorder="1"/>
    <xf numFmtId="0" fontId="7" fillId="0" borderId="2" xfId="0" quotePrefix="1" applyFont="1" applyBorder="1" applyAlignment="1">
      <alignment horizontal="center" vertical="center" wrapText="1"/>
    </xf>
    <xf numFmtId="9" fontId="7" fillId="0" borderId="2" xfId="0" quotePrefix="1" applyNumberFormat="1" applyFont="1" applyBorder="1" applyAlignment="1">
      <alignment vertical="center" wrapText="1"/>
    </xf>
    <xf numFmtId="0" fontId="7" fillId="0" borderId="2" xfId="0" quotePrefix="1" applyFont="1" applyBorder="1" applyAlignment="1">
      <alignment vertical="center" wrapText="1"/>
    </xf>
    <xf numFmtId="0" fontId="0" fillId="0" borderId="0" xfId="0"/>
    <xf numFmtId="0" fontId="7" fillId="0" borderId="7" xfId="0" applyFont="1" applyBorder="1" applyAlignment="1">
      <alignment horizontal="left" vertical="center" wrapText="1"/>
    </xf>
    <xf numFmtId="0" fontId="0" fillId="0" borderId="0" xfId="0"/>
    <xf numFmtId="0" fontId="7" fillId="6" borderId="6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11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2" xfId="0" applyFont="1" applyFill="1" applyBorder="1"/>
    <xf numFmtId="0" fontId="7" fillId="6" borderId="12" xfId="0" applyFont="1" applyFill="1" applyBorder="1"/>
    <xf numFmtId="0" fontId="0" fillId="6" borderId="0" xfId="0" applyFill="1"/>
    <xf numFmtId="0" fontId="7" fillId="7" borderId="8" xfId="0" applyFont="1" applyFill="1" applyBorder="1" applyAlignment="1">
      <alignment horizontal="left" vertical="center" wrapText="1"/>
    </xf>
    <xf numFmtId="0" fontId="0" fillId="7" borderId="0" xfId="0" applyFill="1"/>
    <xf numFmtId="0" fontId="7" fillId="8" borderId="8" xfId="0" applyFont="1" applyFill="1" applyBorder="1" applyAlignment="1">
      <alignment horizontal="left" vertical="center" wrapText="1"/>
    </xf>
    <xf numFmtId="0" fontId="0" fillId="8" borderId="0" xfId="0" applyFill="1"/>
    <xf numFmtId="0" fontId="0" fillId="0" borderId="0" xfId="0" applyAlignment="1">
      <alignment horizontal="center"/>
    </xf>
    <xf numFmtId="9" fontId="4" fillId="3" borderId="0" xfId="0" applyNumberFormat="1" applyFont="1" applyFill="1" applyAlignment="1">
      <alignment horizontal="center" vertical="center"/>
    </xf>
    <xf numFmtId="4" fontId="6" fillId="5" borderId="2" xfId="0" applyNumberFormat="1" applyFont="1" applyFill="1" applyBorder="1" applyAlignment="1">
      <alignment horizontal="center" vertical="top"/>
    </xf>
    <xf numFmtId="4" fontId="7" fillId="0" borderId="2" xfId="0" applyNumberFormat="1" applyFont="1" applyBorder="1" applyAlignment="1">
      <alignment horizontal="center"/>
    </xf>
    <xf numFmtId="4" fontId="8" fillId="5" borderId="2" xfId="0" applyNumberFormat="1" applyFont="1" applyFill="1" applyBorder="1" applyAlignment="1">
      <alignment horizontal="center"/>
    </xf>
    <xf numFmtId="4" fontId="7" fillId="5" borderId="2" xfId="0" applyNumberFormat="1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4" fontId="8" fillId="5" borderId="3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4" borderId="0" xfId="0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center" vertical="top"/>
    </xf>
    <xf numFmtId="4" fontId="7" fillId="0" borderId="0" xfId="0" applyNumberFormat="1" applyFont="1" applyBorder="1" applyAlignment="1">
      <alignment horizontal="center"/>
    </xf>
    <xf numFmtId="0" fontId="0" fillId="0" borderId="0" xfId="0"/>
    <xf numFmtId="0" fontId="0" fillId="2" borderId="0" xfId="0" applyFill="1"/>
    <xf numFmtId="0" fontId="0" fillId="0" borderId="0" xfId="0"/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12" xfId="0" quotePrefix="1" applyFont="1" applyBorder="1" applyAlignment="1">
      <alignment vertical="center"/>
    </xf>
    <xf numFmtId="0" fontId="0" fillId="0" borderId="13" xfId="0" applyBorder="1"/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254277</xdr:colOff>
      <xdr:row>2</xdr:row>
      <xdr:rowOff>103342</xdr:rowOff>
    </xdr:from>
    <xdr:to>
      <xdr:col>5</xdr:col>
      <xdr:colOff>867045</xdr:colOff>
      <xdr:row>2</xdr:row>
      <xdr:rowOff>778341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97502" y="103342"/>
          <a:ext cx="4547153" cy="62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9"/>
  <sheetViews>
    <sheetView tabSelected="1" zoomScaleNormal="100" workbookViewId="0">
      <selection activeCell="I3" sqref="I3"/>
    </sheetView>
  </sheetViews>
  <sheetFormatPr defaultRowHeight="15" x14ac:dyDescent="0.25"/>
  <cols>
    <col min="1" max="1" width="41.42578125" customWidth="1"/>
    <col min="2" max="2" width="14" customWidth="1"/>
    <col min="3" max="3" width="11.7109375" customWidth="1"/>
    <col min="4" max="4" width="13.5703125" bestFit="1" customWidth="1"/>
    <col min="5" max="5" width="33.5703125" bestFit="1" customWidth="1"/>
    <col min="6" max="7" width="14.85546875" style="51" customWidth="1"/>
    <col min="10" max="10" width="8.42578125" customWidth="1"/>
  </cols>
  <sheetData>
    <row r="1" spans="1:9" s="65" customFormat="1" ht="81.75" customHeight="1" x14ac:dyDescent="0.25">
      <c r="A1" s="83" t="s">
        <v>101</v>
      </c>
      <c r="B1" s="67"/>
      <c r="C1" s="67"/>
      <c r="D1" s="67"/>
      <c r="E1" s="67"/>
      <c r="F1" s="67"/>
      <c r="G1" s="51"/>
    </row>
    <row r="2" spans="1:9" s="65" customFormat="1" x14ac:dyDescent="0.25">
      <c r="F2" s="51"/>
      <c r="G2" s="51"/>
    </row>
    <row r="3" spans="1:9" ht="64.5" customHeight="1" x14ac:dyDescent="0.25">
      <c r="A3" s="66"/>
      <c r="B3" s="66"/>
      <c r="C3" s="67"/>
      <c r="D3" s="67"/>
      <c r="E3" s="67"/>
    </row>
    <row r="4" spans="1:9" ht="18.75" x14ac:dyDescent="0.3">
      <c r="A4" s="1"/>
      <c r="B4" s="1"/>
      <c r="C4" s="2"/>
      <c r="D4" s="1"/>
      <c r="E4" s="3"/>
      <c r="F4" s="52"/>
      <c r="G4" s="52"/>
      <c r="I4" s="46"/>
    </row>
    <row r="5" spans="1:9" ht="15" customHeight="1" x14ac:dyDescent="0.25">
      <c r="A5" s="68" t="s">
        <v>0</v>
      </c>
      <c r="B5" s="68" t="s">
        <v>1</v>
      </c>
      <c r="C5" s="68" t="s">
        <v>2</v>
      </c>
      <c r="D5" s="68" t="s">
        <v>3</v>
      </c>
      <c r="E5" s="68" t="s">
        <v>98</v>
      </c>
      <c r="F5" s="71" t="s">
        <v>99</v>
      </c>
      <c r="G5" s="62" t="s">
        <v>100</v>
      </c>
      <c r="I5" s="48"/>
    </row>
    <row r="6" spans="1:9" x14ac:dyDescent="0.25">
      <c r="A6" s="69"/>
      <c r="B6" s="70"/>
      <c r="C6" s="69"/>
      <c r="D6" s="69"/>
      <c r="E6" s="69"/>
      <c r="F6" s="71"/>
      <c r="G6" s="62"/>
      <c r="I6" s="50"/>
    </row>
    <row r="7" spans="1:9" x14ac:dyDescent="0.25">
      <c r="A7" s="4" t="s">
        <v>8</v>
      </c>
      <c r="B7" s="4"/>
      <c r="C7" s="4"/>
      <c r="D7" s="4"/>
      <c r="E7" s="4"/>
      <c r="F7" s="53"/>
      <c r="G7" s="63"/>
    </row>
    <row r="8" spans="1:9" x14ac:dyDescent="0.25">
      <c r="A8" s="75" t="s">
        <v>4</v>
      </c>
      <c r="B8" s="42" t="s">
        <v>9</v>
      </c>
      <c r="C8" s="5">
        <v>1</v>
      </c>
      <c r="D8" s="6">
        <v>0</v>
      </c>
      <c r="E8" s="7">
        <v>2970</v>
      </c>
      <c r="F8" s="54" t="s">
        <v>97</v>
      </c>
      <c r="G8" s="64">
        <f>E8*1.22</f>
        <v>3623.4</v>
      </c>
    </row>
    <row r="9" spans="1:9" x14ac:dyDescent="0.25">
      <c r="A9" s="76"/>
      <c r="B9" s="42" t="s">
        <v>10</v>
      </c>
      <c r="C9" s="8" t="s">
        <v>5</v>
      </c>
      <c r="D9" s="6">
        <v>0.05</v>
      </c>
      <c r="E9" s="7">
        <f>$E$8*(1-D9)</f>
        <v>2821.5</v>
      </c>
      <c r="F9" s="54" t="s">
        <v>97</v>
      </c>
      <c r="G9" s="64">
        <f>E9*1.22</f>
        <v>3442.23</v>
      </c>
    </row>
    <row r="10" spans="1:9" x14ac:dyDescent="0.25">
      <c r="A10" s="76"/>
      <c r="B10" s="42" t="s">
        <v>11</v>
      </c>
      <c r="C10" s="8" t="s">
        <v>6</v>
      </c>
      <c r="D10" s="9">
        <v>0.1</v>
      </c>
      <c r="E10" s="7">
        <f>$E$8*(1-D10)</f>
        <v>2673</v>
      </c>
      <c r="F10" s="54" t="s">
        <v>97</v>
      </c>
      <c r="G10" s="64">
        <f>E10*1.22</f>
        <v>3261.06</v>
      </c>
    </row>
    <row r="11" spans="1:9" x14ac:dyDescent="0.25">
      <c r="A11" s="77"/>
      <c r="B11" s="42" t="s">
        <v>12</v>
      </c>
      <c r="C11" s="8" t="s">
        <v>7</v>
      </c>
      <c r="D11" s="9">
        <v>0.15</v>
      </c>
      <c r="E11" s="7">
        <f>$E$8*(1-D11)</f>
        <v>2524.5</v>
      </c>
      <c r="F11" s="54" t="s">
        <v>97</v>
      </c>
      <c r="G11" s="64">
        <f>E11*1.22</f>
        <v>3079.89</v>
      </c>
    </row>
    <row r="12" spans="1:9" x14ac:dyDescent="0.25">
      <c r="A12" s="10" t="s">
        <v>13</v>
      </c>
      <c r="B12" s="10"/>
      <c r="C12" s="10"/>
      <c r="D12" s="10"/>
      <c r="E12" s="10"/>
      <c r="F12" s="55"/>
      <c r="G12" s="64">
        <f>E12*1.2</f>
        <v>0</v>
      </c>
    </row>
    <row r="13" spans="1:9" x14ac:dyDescent="0.25">
      <c r="A13" s="75" t="s">
        <v>14</v>
      </c>
      <c r="B13" s="42" t="s">
        <v>15</v>
      </c>
      <c r="C13" s="5">
        <v>1</v>
      </c>
      <c r="D13" s="6">
        <v>0</v>
      </c>
      <c r="E13" s="7">
        <v>4490</v>
      </c>
      <c r="F13" s="54" t="s">
        <v>97</v>
      </c>
      <c r="G13" s="64">
        <f>E13*1.22</f>
        <v>5477.8</v>
      </c>
    </row>
    <row r="14" spans="1:9" x14ac:dyDescent="0.25">
      <c r="A14" s="76"/>
      <c r="B14" s="42" t="s">
        <v>16</v>
      </c>
      <c r="C14" s="8" t="s">
        <v>5</v>
      </c>
      <c r="D14" s="9">
        <v>0.05</v>
      </c>
      <c r="E14" s="7">
        <f>$E$13*(1-D14)</f>
        <v>4265.5</v>
      </c>
      <c r="F14" s="54" t="s">
        <v>97</v>
      </c>
      <c r="G14" s="64">
        <f>E14*1.22</f>
        <v>5203.91</v>
      </c>
    </row>
    <row r="15" spans="1:9" x14ac:dyDescent="0.25">
      <c r="A15" s="76"/>
      <c r="B15" s="42" t="s">
        <v>17</v>
      </c>
      <c r="C15" s="8" t="s">
        <v>6</v>
      </c>
      <c r="D15" s="6">
        <v>0.1</v>
      </c>
      <c r="E15" s="7">
        <f>$E$13*(1-D15)</f>
        <v>4041</v>
      </c>
      <c r="F15" s="54" t="s">
        <v>97</v>
      </c>
      <c r="G15" s="64">
        <f>E15*1.22</f>
        <v>4930.0199999999995</v>
      </c>
    </row>
    <row r="16" spans="1:9" x14ac:dyDescent="0.25">
      <c r="A16" s="77"/>
      <c r="B16" s="42" t="s">
        <v>18</v>
      </c>
      <c r="C16" s="8" t="s">
        <v>7</v>
      </c>
      <c r="D16" s="6">
        <v>0.15</v>
      </c>
      <c r="E16" s="7">
        <f>$E$13*(1-D16)</f>
        <v>3816.5</v>
      </c>
      <c r="F16" s="54" t="s">
        <v>97</v>
      </c>
      <c r="G16" s="64">
        <f>E16*1.22</f>
        <v>4656.13</v>
      </c>
    </row>
    <row r="17" spans="1:7" x14ac:dyDescent="0.25">
      <c r="A17" s="10" t="s">
        <v>19</v>
      </c>
      <c r="B17" s="10"/>
      <c r="C17" s="11"/>
      <c r="D17" s="11"/>
      <c r="E17" s="11"/>
      <c r="F17" s="56"/>
      <c r="G17" s="64">
        <f>E17*1.2</f>
        <v>0</v>
      </c>
    </row>
    <row r="18" spans="1:7" x14ac:dyDescent="0.25">
      <c r="A18" s="75" t="s">
        <v>20</v>
      </c>
      <c r="B18" s="42" t="s">
        <v>21</v>
      </c>
      <c r="C18" s="5">
        <v>1</v>
      </c>
      <c r="D18" s="6">
        <v>0</v>
      </c>
      <c r="E18" s="7">
        <v>15890</v>
      </c>
      <c r="F18" s="54" t="s">
        <v>97</v>
      </c>
      <c r="G18" s="64">
        <f>E18*1.22</f>
        <v>19385.8</v>
      </c>
    </row>
    <row r="19" spans="1:7" x14ac:dyDescent="0.25">
      <c r="A19" s="76"/>
      <c r="B19" s="42" t="s">
        <v>22</v>
      </c>
      <c r="C19" s="8" t="s">
        <v>23</v>
      </c>
      <c r="D19" s="6">
        <v>0.05</v>
      </c>
      <c r="E19" s="7">
        <f>E18*(1-D19)</f>
        <v>15095.5</v>
      </c>
      <c r="F19" s="54" t="s">
        <v>97</v>
      </c>
      <c r="G19" s="64">
        <f>E19*1.22</f>
        <v>18416.509999999998</v>
      </c>
    </row>
    <row r="20" spans="1:7" x14ac:dyDescent="0.25">
      <c r="A20" s="77"/>
      <c r="B20" s="42" t="s">
        <v>24</v>
      </c>
      <c r="C20" s="8" t="s">
        <v>7</v>
      </c>
      <c r="D20" s="6">
        <v>0.1</v>
      </c>
      <c r="E20" s="7">
        <f>E18*(1-D20)</f>
        <v>14301</v>
      </c>
      <c r="F20" s="54" t="s">
        <v>97</v>
      </c>
      <c r="G20" s="64">
        <f>E20*1.22</f>
        <v>17447.22</v>
      </c>
    </row>
    <row r="21" spans="1:7" ht="15.75" thickBot="1" x14ac:dyDescent="0.3">
      <c r="A21" s="12" t="s">
        <v>25</v>
      </c>
      <c r="B21" s="28"/>
      <c r="C21" s="12"/>
      <c r="D21" s="12"/>
      <c r="E21" s="13"/>
      <c r="F21" s="57"/>
      <c r="G21" s="64">
        <f t="shared" ref="G21:G32" si="0">E21*1.2</f>
        <v>0</v>
      </c>
    </row>
    <row r="22" spans="1:7" ht="15.75" thickBot="1" x14ac:dyDescent="0.3">
      <c r="A22" s="14" t="s">
        <v>26</v>
      </c>
      <c r="B22" s="38" t="s">
        <v>27</v>
      </c>
      <c r="C22" s="15" t="s">
        <v>28</v>
      </c>
      <c r="D22" s="16">
        <v>0</v>
      </c>
      <c r="E22" s="17">
        <v>34990</v>
      </c>
      <c r="F22" s="58"/>
      <c r="G22" s="64">
        <f t="shared" si="0"/>
        <v>41988</v>
      </c>
    </row>
    <row r="23" spans="1:7" x14ac:dyDescent="0.25">
      <c r="A23" s="78" t="s">
        <v>29</v>
      </c>
      <c r="B23" s="39" t="s">
        <v>30</v>
      </c>
      <c r="C23" s="19" t="s">
        <v>31</v>
      </c>
      <c r="D23" s="20">
        <v>0</v>
      </c>
      <c r="E23" s="21">
        <v>7490</v>
      </c>
      <c r="F23" s="27"/>
      <c r="G23" s="64">
        <f t="shared" si="0"/>
        <v>8988</v>
      </c>
    </row>
    <row r="24" spans="1:7" x14ac:dyDescent="0.25">
      <c r="A24" s="79"/>
      <c r="B24" s="40" t="s">
        <v>32</v>
      </c>
      <c r="C24" s="8" t="s">
        <v>23</v>
      </c>
      <c r="D24" s="6">
        <v>0.05</v>
      </c>
      <c r="E24" s="7">
        <f>$E$23*(1-D24)</f>
        <v>7115.5</v>
      </c>
      <c r="F24" s="54"/>
      <c r="G24" s="64">
        <f t="shared" si="0"/>
        <v>8538.6</v>
      </c>
    </row>
    <row r="25" spans="1:7" x14ac:dyDescent="0.25">
      <c r="A25" s="79"/>
      <c r="B25" s="40" t="s">
        <v>33</v>
      </c>
      <c r="C25" s="8" t="s">
        <v>34</v>
      </c>
      <c r="D25" s="9">
        <v>0.1</v>
      </c>
      <c r="E25" s="7">
        <f>$E$23*(1-D25)</f>
        <v>6741</v>
      </c>
      <c r="F25" s="54"/>
      <c r="G25" s="64">
        <f t="shared" si="0"/>
        <v>8089.2</v>
      </c>
    </row>
    <row r="26" spans="1:7" ht="15.75" thickBot="1" x14ac:dyDescent="0.3">
      <c r="A26" s="80"/>
      <c r="B26" s="41" t="s">
        <v>35</v>
      </c>
      <c r="C26" s="22" t="s">
        <v>36</v>
      </c>
      <c r="D26" s="23">
        <v>0.15</v>
      </c>
      <c r="E26" s="24">
        <f>$E$23*(1-D26)</f>
        <v>6366.5</v>
      </c>
      <c r="F26" s="59"/>
      <c r="G26" s="64">
        <f t="shared" si="0"/>
        <v>7639.7999999999993</v>
      </c>
    </row>
    <row r="27" spans="1:7" x14ac:dyDescent="0.25">
      <c r="A27" s="78" t="s">
        <v>37</v>
      </c>
      <c r="B27" s="39" t="s">
        <v>38</v>
      </c>
      <c r="C27" s="19" t="s">
        <v>31</v>
      </c>
      <c r="D27" s="20">
        <v>0</v>
      </c>
      <c r="E27" s="21">
        <v>15890</v>
      </c>
      <c r="F27" s="27"/>
      <c r="G27" s="64">
        <f t="shared" si="0"/>
        <v>19068</v>
      </c>
    </row>
    <row r="28" spans="1:7" x14ac:dyDescent="0.25">
      <c r="A28" s="81"/>
      <c r="B28" s="42" t="s">
        <v>39</v>
      </c>
      <c r="C28" s="8" t="s">
        <v>40</v>
      </c>
      <c r="D28" s="6">
        <v>0.05</v>
      </c>
      <c r="E28" s="7">
        <f>$E$27*(1-D28)</f>
        <v>15095.5</v>
      </c>
      <c r="F28" s="54"/>
      <c r="G28" s="64">
        <f t="shared" si="0"/>
        <v>18114.599999999999</v>
      </c>
    </row>
    <row r="29" spans="1:7" ht="15.75" thickBot="1" x14ac:dyDescent="0.3">
      <c r="A29" s="82"/>
      <c r="B29" s="43" t="s">
        <v>41</v>
      </c>
      <c r="C29" s="22" t="s">
        <v>42</v>
      </c>
      <c r="D29" s="23">
        <v>0.1</v>
      </c>
      <c r="E29" s="24">
        <f>$E$27*(1-D29)</f>
        <v>14301</v>
      </c>
      <c r="F29" s="59"/>
      <c r="G29" s="64">
        <f t="shared" si="0"/>
        <v>17161.2</v>
      </c>
    </row>
    <row r="30" spans="1:7" s="37" customFormat="1" ht="15.75" thickBot="1" x14ac:dyDescent="0.3">
      <c r="A30" s="36" t="s">
        <v>94</v>
      </c>
      <c r="B30" s="47" t="s">
        <v>43</v>
      </c>
      <c r="C30" s="19" t="s">
        <v>28</v>
      </c>
      <c r="D30" s="25">
        <v>0</v>
      </c>
      <c r="E30" s="26">
        <v>7490</v>
      </c>
      <c r="F30" s="27"/>
      <c r="G30" s="64">
        <f t="shared" si="0"/>
        <v>8988</v>
      </c>
    </row>
    <row r="31" spans="1:7" ht="25.5" x14ac:dyDescent="0.25">
      <c r="A31" s="18" t="s">
        <v>95</v>
      </c>
      <c r="B31" s="49" t="s">
        <v>96</v>
      </c>
      <c r="C31" s="19" t="s">
        <v>28</v>
      </c>
      <c r="D31" s="25">
        <v>0</v>
      </c>
      <c r="E31" s="26">
        <v>2970</v>
      </c>
      <c r="F31" s="27"/>
      <c r="G31" s="64">
        <f t="shared" si="0"/>
        <v>3564</v>
      </c>
    </row>
    <row r="32" spans="1:7" ht="15.75" customHeight="1" x14ac:dyDescent="0.25">
      <c r="A32" s="28" t="s">
        <v>44</v>
      </c>
      <c r="B32" s="28"/>
      <c r="C32" s="28"/>
      <c r="D32" s="28"/>
      <c r="E32" s="28"/>
      <c r="F32" s="60"/>
      <c r="G32" s="64">
        <f t="shared" si="0"/>
        <v>0</v>
      </c>
    </row>
    <row r="33" spans="1:7" x14ac:dyDescent="0.25">
      <c r="A33" s="29" t="s">
        <v>45</v>
      </c>
      <c r="B33" s="44" t="s">
        <v>46</v>
      </c>
      <c r="C33" s="30" t="s">
        <v>47</v>
      </c>
      <c r="D33" s="30" t="s">
        <v>47</v>
      </c>
      <c r="E33" s="7">
        <v>2970</v>
      </c>
      <c r="F33" s="54" t="s">
        <v>97</v>
      </c>
      <c r="G33" s="64">
        <f t="shared" ref="G33:G40" si="1">E33*1.22</f>
        <v>3623.4</v>
      </c>
    </row>
    <row r="34" spans="1:7" x14ac:dyDescent="0.25">
      <c r="A34" s="29" t="s">
        <v>48</v>
      </c>
      <c r="B34" s="44" t="s">
        <v>49</v>
      </c>
      <c r="C34" s="30" t="s">
        <v>47</v>
      </c>
      <c r="D34" s="30" t="s">
        <v>47</v>
      </c>
      <c r="E34" s="7">
        <v>2970</v>
      </c>
      <c r="F34" s="54" t="s">
        <v>97</v>
      </c>
      <c r="G34" s="64">
        <f t="shared" si="1"/>
        <v>3623.4</v>
      </c>
    </row>
    <row r="35" spans="1:7" x14ac:dyDescent="0.25">
      <c r="A35" s="29" t="s">
        <v>50</v>
      </c>
      <c r="B35" s="44" t="s">
        <v>51</v>
      </c>
      <c r="C35" s="30" t="s">
        <v>47</v>
      </c>
      <c r="D35" s="30" t="s">
        <v>47</v>
      </c>
      <c r="E35" s="7">
        <v>2970</v>
      </c>
      <c r="F35" s="54" t="s">
        <v>97</v>
      </c>
      <c r="G35" s="64">
        <f t="shared" si="1"/>
        <v>3623.4</v>
      </c>
    </row>
    <row r="36" spans="1:7" x14ac:dyDescent="0.25">
      <c r="A36" s="29" t="s">
        <v>52</v>
      </c>
      <c r="B36" s="44" t="s">
        <v>53</v>
      </c>
      <c r="C36" s="30" t="s">
        <v>47</v>
      </c>
      <c r="D36" s="30" t="s">
        <v>47</v>
      </c>
      <c r="E36" s="7">
        <v>2970</v>
      </c>
      <c r="F36" s="54" t="s">
        <v>97</v>
      </c>
      <c r="G36" s="64">
        <f t="shared" si="1"/>
        <v>3623.4</v>
      </c>
    </row>
    <row r="37" spans="1:7" x14ac:dyDescent="0.25">
      <c r="A37" s="29" t="s">
        <v>54</v>
      </c>
      <c r="B37" s="44" t="s">
        <v>55</v>
      </c>
      <c r="C37" s="30" t="s">
        <v>47</v>
      </c>
      <c r="D37" s="30" t="s">
        <v>47</v>
      </c>
      <c r="E37" s="7">
        <v>2970</v>
      </c>
      <c r="F37" s="54" t="s">
        <v>97</v>
      </c>
      <c r="G37" s="64">
        <f t="shared" si="1"/>
        <v>3623.4</v>
      </c>
    </row>
    <row r="38" spans="1:7" x14ac:dyDescent="0.25">
      <c r="A38" s="29" t="s">
        <v>56</v>
      </c>
      <c r="B38" s="44" t="s">
        <v>57</v>
      </c>
      <c r="C38" s="30" t="s">
        <v>47</v>
      </c>
      <c r="D38" s="30" t="s">
        <v>47</v>
      </c>
      <c r="E38" s="7">
        <v>2970</v>
      </c>
      <c r="F38" s="54" t="s">
        <v>97</v>
      </c>
      <c r="G38" s="64">
        <f t="shared" si="1"/>
        <v>3623.4</v>
      </c>
    </row>
    <row r="39" spans="1:7" s="35" customFormat="1" x14ac:dyDescent="0.25">
      <c r="A39" s="29" t="s">
        <v>92</v>
      </c>
      <c r="B39" s="44" t="s">
        <v>93</v>
      </c>
      <c r="C39" s="30" t="s">
        <v>47</v>
      </c>
      <c r="D39" s="30" t="s">
        <v>47</v>
      </c>
      <c r="E39" s="7">
        <v>2970</v>
      </c>
      <c r="F39" s="54" t="s">
        <v>97</v>
      </c>
      <c r="G39" s="64">
        <f t="shared" si="1"/>
        <v>3623.4</v>
      </c>
    </row>
    <row r="40" spans="1:7" x14ac:dyDescent="0.25">
      <c r="A40" s="29" t="s">
        <v>58</v>
      </c>
      <c r="B40" s="44" t="s">
        <v>59</v>
      </c>
      <c r="C40" s="30" t="s">
        <v>47</v>
      </c>
      <c r="D40" s="30" t="s">
        <v>47</v>
      </c>
      <c r="E40" s="7">
        <v>2970</v>
      </c>
      <c r="F40" s="54" t="s">
        <v>97</v>
      </c>
      <c r="G40" s="64">
        <f t="shared" si="1"/>
        <v>3623.4</v>
      </c>
    </row>
    <row r="41" spans="1:7" x14ac:dyDescent="0.25">
      <c r="A41" s="10" t="s">
        <v>60</v>
      </c>
      <c r="B41" s="28"/>
      <c r="C41" s="10"/>
      <c r="D41" s="10"/>
      <c r="E41" s="10"/>
      <c r="F41" s="55"/>
      <c r="G41" s="64">
        <f>E41*1.2</f>
        <v>0</v>
      </c>
    </row>
    <row r="42" spans="1:7" x14ac:dyDescent="0.25">
      <c r="A42" s="29" t="s">
        <v>61</v>
      </c>
      <c r="B42" s="44" t="s">
        <v>62</v>
      </c>
      <c r="C42" s="30" t="s">
        <v>47</v>
      </c>
      <c r="D42" s="30" t="s">
        <v>47</v>
      </c>
      <c r="E42" s="7">
        <f>E8+E34</f>
        <v>5940</v>
      </c>
      <c r="F42" s="54" t="s">
        <v>97</v>
      </c>
      <c r="G42" s="64">
        <f>E42*1.22</f>
        <v>7246.8</v>
      </c>
    </row>
    <row r="43" spans="1:7" x14ac:dyDescent="0.25">
      <c r="A43" s="29" t="s">
        <v>63</v>
      </c>
      <c r="B43" s="44" t="s">
        <v>64</v>
      </c>
      <c r="C43" s="30" t="s">
        <v>47</v>
      </c>
      <c r="D43" s="30" t="s">
        <v>47</v>
      </c>
      <c r="E43" s="7">
        <f>E8+E35</f>
        <v>5940</v>
      </c>
      <c r="F43" s="54" t="s">
        <v>97</v>
      </c>
      <c r="G43" s="64">
        <f>E43*1.22</f>
        <v>7246.8</v>
      </c>
    </row>
    <row r="44" spans="1:7" x14ac:dyDescent="0.25">
      <c r="A44" s="29" t="s">
        <v>65</v>
      </c>
      <c r="B44" s="44" t="s">
        <v>66</v>
      </c>
      <c r="C44" s="30" t="s">
        <v>47</v>
      </c>
      <c r="D44" s="30" t="s">
        <v>47</v>
      </c>
      <c r="E44" s="7">
        <f>E8+E36</f>
        <v>5940</v>
      </c>
      <c r="F44" s="54" t="s">
        <v>97</v>
      </c>
      <c r="G44" s="64">
        <f>E44*1.22</f>
        <v>7246.8</v>
      </c>
    </row>
    <row r="45" spans="1:7" x14ac:dyDescent="0.25">
      <c r="A45" s="10" t="s">
        <v>67</v>
      </c>
      <c r="B45" s="28"/>
      <c r="C45" s="10"/>
      <c r="D45" s="10"/>
      <c r="E45" s="10"/>
      <c r="F45" s="55"/>
      <c r="G45" s="64">
        <f>E45*1.2</f>
        <v>0</v>
      </c>
    </row>
    <row r="46" spans="1:7" x14ac:dyDescent="0.25">
      <c r="A46" s="29" t="s">
        <v>68</v>
      </c>
      <c r="B46" s="44" t="s">
        <v>69</v>
      </c>
      <c r="C46" s="30" t="s">
        <v>47</v>
      </c>
      <c r="D46" s="30" t="s">
        <v>47</v>
      </c>
      <c r="E46" s="7">
        <f>E13+E35</f>
        <v>7460</v>
      </c>
      <c r="F46" s="54" t="s">
        <v>97</v>
      </c>
      <c r="G46" s="64">
        <f>E46*1.22</f>
        <v>9101.1999999999989</v>
      </c>
    </row>
    <row r="47" spans="1:7" x14ac:dyDescent="0.25">
      <c r="A47" s="29" t="s">
        <v>70</v>
      </c>
      <c r="B47" s="44" t="s">
        <v>71</v>
      </c>
      <c r="C47" s="30" t="s">
        <v>47</v>
      </c>
      <c r="D47" s="30" t="s">
        <v>47</v>
      </c>
      <c r="E47" s="7">
        <f>E13+E36</f>
        <v>7460</v>
      </c>
      <c r="F47" s="54" t="s">
        <v>97</v>
      </c>
      <c r="G47" s="64">
        <f>E47*1.22</f>
        <v>9101.1999999999989</v>
      </c>
    </row>
    <row r="48" spans="1:7" x14ac:dyDescent="0.25">
      <c r="A48" s="29" t="s">
        <v>72</v>
      </c>
      <c r="B48" s="44" t="s">
        <v>73</v>
      </c>
      <c r="C48" s="30" t="s">
        <v>47</v>
      </c>
      <c r="D48" s="31" t="s">
        <v>47</v>
      </c>
      <c r="E48" s="7">
        <f>E13+E40</f>
        <v>7460</v>
      </c>
      <c r="F48" s="54" t="s">
        <v>97</v>
      </c>
      <c r="G48" s="64">
        <f>E48*1.22</f>
        <v>9101.1999999999989</v>
      </c>
    </row>
    <row r="49" spans="1:7" x14ac:dyDescent="0.25">
      <c r="A49" s="10" t="s">
        <v>74</v>
      </c>
      <c r="B49" s="28"/>
      <c r="C49" s="10"/>
      <c r="D49" s="10"/>
      <c r="E49" s="10"/>
      <c r="F49" s="55"/>
      <c r="G49" s="64">
        <f>E49*1.2</f>
        <v>0</v>
      </c>
    </row>
    <row r="50" spans="1:7" x14ac:dyDescent="0.25">
      <c r="A50" s="72" t="s">
        <v>75</v>
      </c>
      <c r="B50" s="40" t="s">
        <v>76</v>
      </c>
      <c r="C50" s="32">
        <v>1</v>
      </c>
      <c r="D50" s="33">
        <v>0</v>
      </c>
      <c r="E50" s="7">
        <v>890</v>
      </c>
      <c r="F50" s="54" t="s">
        <v>97</v>
      </c>
      <c r="G50" s="64">
        <f t="shared" ref="G50:G55" si="2">E50*1.22</f>
        <v>1085.8</v>
      </c>
    </row>
    <row r="51" spans="1:7" x14ac:dyDescent="0.25">
      <c r="A51" s="72"/>
      <c r="B51" s="40" t="s">
        <v>77</v>
      </c>
      <c r="C51" s="32" t="s">
        <v>78</v>
      </c>
      <c r="D51" s="33">
        <v>0.2</v>
      </c>
      <c r="E51" s="7">
        <f>$E$50*(1-D51)</f>
        <v>712</v>
      </c>
      <c r="F51" s="54" t="s">
        <v>97</v>
      </c>
      <c r="G51" s="64">
        <f t="shared" si="2"/>
        <v>868.64</v>
      </c>
    </row>
    <row r="52" spans="1:7" x14ac:dyDescent="0.25">
      <c r="A52" s="72" t="s">
        <v>79</v>
      </c>
      <c r="B52" s="40" t="s">
        <v>80</v>
      </c>
      <c r="C52" s="32">
        <v>1</v>
      </c>
      <c r="D52" s="33">
        <v>0</v>
      </c>
      <c r="E52" s="7">
        <v>1290</v>
      </c>
      <c r="F52" s="54" t="s">
        <v>97</v>
      </c>
      <c r="G52" s="64">
        <f t="shared" si="2"/>
        <v>1573.8</v>
      </c>
    </row>
    <row r="53" spans="1:7" x14ac:dyDescent="0.25">
      <c r="A53" s="72"/>
      <c r="B53" s="40" t="s">
        <v>81</v>
      </c>
      <c r="C53" s="32" t="s">
        <v>78</v>
      </c>
      <c r="D53" s="33">
        <v>0.2</v>
      </c>
      <c r="E53" s="7">
        <f>$E$52*(1-D53)</f>
        <v>1032</v>
      </c>
      <c r="F53" s="54" t="s">
        <v>97</v>
      </c>
      <c r="G53" s="64">
        <f t="shared" si="2"/>
        <v>1259.04</v>
      </c>
    </row>
    <row r="54" spans="1:7" x14ac:dyDescent="0.25">
      <c r="A54" s="72" t="s">
        <v>82</v>
      </c>
      <c r="B54" s="40" t="s">
        <v>83</v>
      </c>
      <c r="C54" s="32">
        <v>1</v>
      </c>
      <c r="D54" s="33">
        <v>0</v>
      </c>
      <c r="E54" s="7">
        <v>3490</v>
      </c>
      <c r="F54" s="54" t="s">
        <v>97</v>
      </c>
      <c r="G54" s="64">
        <f t="shared" si="2"/>
        <v>4257.8</v>
      </c>
    </row>
    <row r="55" spans="1:7" x14ac:dyDescent="0.25">
      <c r="A55" s="72"/>
      <c r="B55" s="40" t="s">
        <v>84</v>
      </c>
      <c r="C55" s="32" t="s">
        <v>78</v>
      </c>
      <c r="D55" s="33">
        <v>0.2</v>
      </c>
      <c r="E55" s="7">
        <f>$E$54*(1-D55)</f>
        <v>2792</v>
      </c>
      <c r="F55" s="54" t="s">
        <v>97</v>
      </c>
      <c r="G55" s="64">
        <f t="shared" si="2"/>
        <v>3406.24</v>
      </c>
    </row>
    <row r="56" spans="1:7" x14ac:dyDescent="0.25">
      <c r="A56" s="29" t="s">
        <v>85</v>
      </c>
      <c r="B56" s="45" t="s">
        <v>86</v>
      </c>
      <c r="C56" s="73" t="s">
        <v>87</v>
      </c>
      <c r="D56" s="74"/>
      <c r="E56" s="74"/>
      <c r="F56" s="54"/>
      <c r="G56" s="64">
        <f>E56*1.2</f>
        <v>0</v>
      </c>
    </row>
    <row r="57" spans="1:7" x14ac:dyDescent="0.25">
      <c r="A57" s="29" t="s">
        <v>88</v>
      </c>
      <c r="B57" s="44" t="s">
        <v>89</v>
      </c>
      <c r="C57" s="34" t="s">
        <v>47</v>
      </c>
      <c r="D57" s="34" t="s">
        <v>47</v>
      </c>
      <c r="E57" s="7">
        <v>1520</v>
      </c>
      <c r="F57" s="54"/>
      <c r="G57" s="64">
        <f>E57*1.2</f>
        <v>1824</v>
      </c>
    </row>
    <row r="58" spans="1:7" x14ac:dyDescent="0.25">
      <c r="A58" s="29" t="s">
        <v>90</v>
      </c>
      <c r="B58" s="44" t="s">
        <v>91</v>
      </c>
      <c r="C58" s="34" t="s">
        <v>47</v>
      </c>
      <c r="D58" s="34" t="s">
        <v>47</v>
      </c>
      <c r="E58" s="7">
        <v>11400</v>
      </c>
      <c r="F58" s="54"/>
      <c r="G58" s="64">
        <f>E58*1.2</f>
        <v>13680</v>
      </c>
    </row>
    <row r="59" spans="1:7" x14ac:dyDescent="0.25">
      <c r="A59" s="1"/>
      <c r="B59" s="1"/>
      <c r="C59" s="1"/>
      <c r="D59" s="1"/>
      <c r="E59" s="1"/>
      <c r="F59" s="61"/>
      <c r="G59" s="61"/>
    </row>
  </sheetData>
  <mergeCells count="17">
    <mergeCell ref="A1:F1"/>
    <mergeCell ref="F5:F6"/>
    <mergeCell ref="A50:A51"/>
    <mergeCell ref="A52:A53"/>
    <mergeCell ref="A54:A55"/>
    <mergeCell ref="C56:E56"/>
    <mergeCell ref="A8:A11"/>
    <mergeCell ref="A13:A16"/>
    <mergeCell ref="A18:A20"/>
    <mergeCell ref="A23:A26"/>
    <mergeCell ref="A27:A29"/>
    <mergeCell ref="A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2026-01-20T14:10:50Z</dcterms:modified>
</cp:coreProperties>
</file>