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1_год" sheetId="1" state="visible" r:id="rId1"/>
    <sheet name="3_года" sheetId="2" state="visible" r:id="rId2"/>
    <sheet name="ContentReader PDF Lite" sheetId="3" state="visible" r:id="rId3"/>
  </sheets>
  <definedNames>
    <definedName name="_xlnm.Print_Area" localSheetId="0">'1_год'!$A$1:$F$24</definedName>
    <definedName name="_xlnm.Print_Area" localSheetId="1">'3_года'!$A$1:$F$26</definedName>
    <definedName name="_xlnm.Print_Area" localSheetId="2">'ContentReader PDF Lite'!$A$2:$F$10</definedName>
    <definedName name="Actual_FX_USDtoAUD">#NAME?</definedName>
    <definedName name="Actual_FX_USDtoCAD">#NAME?</definedName>
    <definedName name="Actual_FX_USDtoCHF">#NAME?</definedName>
    <definedName name="Actual_FX_USDtoEUR">#NAME?</definedName>
    <definedName name="Actual_FX_USDtoGBP">#NAME?</definedName>
    <definedName name="Actual_FX_USDtoJPY">#NAME?</definedName>
    <definedName name="AddOnModuleName">#NAME?</definedName>
    <definedName name="Box_Manual">#REF!</definedName>
    <definedName name="BoxLanguage">#REF!</definedName>
    <definedName name="BoxLanguage1">#REF!</definedName>
    <definedName name="CAD">#REF!</definedName>
    <definedName name="Compreno">#REF!</definedName>
    <definedName name="Compreno_s">#REF!</definedName>
    <definedName name="FCE12_GG">#REF!</definedName>
    <definedName name="FCE12_Global">#REF!</definedName>
    <definedName name="FCE12_Global_new">#REF!</definedName>
    <definedName name="FCE12_ISV">#REF!</definedName>
    <definedName name="FCSDK">#REF!</definedName>
    <definedName name="FormOfSalesName">#NAME?</definedName>
    <definedName name="FormofSalesName1">#NAME?</definedName>
    <definedName name="FullUpgradeName">#NAME?</definedName>
    <definedName name="FullUpgradeName1">#NAME?</definedName>
    <definedName name="G">#REF!</definedName>
    <definedName name="International_USD_Percent">#NAME?</definedName>
    <definedName name="ItemType">#NAME?</definedName>
    <definedName name="ItemType1">#NAME?</definedName>
    <definedName name="LicenseTypeName">#NAME?</definedName>
    <definedName name="LicenseTypeName1">#NAME?</definedName>
    <definedName name="ModuleName">#NAME?</definedName>
    <definedName name="ModuleName1">#NAME?</definedName>
    <definedName name="PageCountName">#NAME?</definedName>
    <definedName name="PageCountName1">#NAME?</definedName>
    <definedName name="PlatFormName">#NAME?</definedName>
    <definedName name="PlatFormName1">#NAME?</definedName>
    <definedName name="ProductEditionName">#NAME?</definedName>
    <definedName name="ProductEditionName1">#NAME?</definedName>
    <definedName name="ProductGroupName">#NAME?</definedName>
    <definedName name="ProductGroupName1">#NAME?</definedName>
    <definedName name="ProductVersionName">#NAME?</definedName>
    <definedName name="ProductVersionName1">#NAME?</definedName>
    <definedName name="RetailPartsName">#NAME?</definedName>
    <definedName name="RetailPartsName1">#NAME?</definedName>
    <definedName name="RevenueTypeName">#NAME?</definedName>
    <definedName name="RevenueTypeName1">#NAME?</definedName>
    <definedName name="s">#REF!</definedName>
    <definedName name="SmartClassifier">#REF!</definedName>
    <definedName name="ToolKitName">#NAME?</definedName>
    <definedName name="ToolKitName1">#NAME?</definedName>
    <definedName name="ее">#REF!</definedName>
  </definedNames>
  <calcPr/>
</workbook>
</file>

<file path=xl/sharedStrings.xml><?xml version="1.0" encoding="utf-8"?>
<sst xmlns="http://schemas.openxmlformats.org/spreadsheetml/2006/main" count="81" uniqueCount="81">
  <si>
    <t xml:space="preserve">Название продукта</t>
  </si>
  <si>
    <t xml:space="preserve"> Количество 
лицензий</t>
  </si>
  <si>
    <t xml:space="preserve">Тип 
лицензии</t>
  </si>
  <si>
    <t xml:space="preserve">Срок 
лицензии</t>
  </si>
  <si>
    <t>Артикулы</t>
  </si>
  <si>
    <t xml:space="preserve">РРЦ*, руб. 
без НДС</t>
  </si>
  <si>
    <t xml:space="preserve"> ContentReader PDF – программа для работы с бумажными и PDF-документами </t>
  </si>
  <si>
    <t xml:space="preserve"> ContentReader PDF 16. Однопользовательские лицензии (версии для скачивания). Подписка на 1 год</t>
  </si>
  <si>
    <t xml:space="preserve"> ContentReader PDF 16 Standard**</t>
  </si>
  <si>
    <t>Standalone</t>
  </si>
  <si>
    <t xml:space="preserve">1 год</t>
  </si>
  <si>
    <t>CR16-SDS1</t>
  </si>
  <si>
    <t xml:space="preserve"> ContentReader PDF 16 Business</t>
  </si>
  <si>
    <t>CR16-BDS1</t>
  </si>
  <si>
    <t xml:space="preserve"> ContentReader PDF 16 Corporate</t>
  </si>
  <si>
    <t>CR16-CDS1</t>
  </si>
  <si>
    <t xml:space="preserve"> ContentReader PDF 16. Лицензии Business/Corporate для групп пользователей. Подписка на 1 год </t>
  </si>
  <si>
    <t>3-10</t>
  </si>
  <si>
    <t xml:space="preserve">Per Seat</t>
  </si>
  <si>
    <t>CR16-BPS1-V3</t>
  </si>
  <si>
    <t>11-25</t>
  </si>
  <si>
    <t>CR16-BPS1-V11</t>
  </si>
  <si>
    <t xml:space="preserve">от 26</t>
  </si>
  <si>
    <t>CR16-BPS1-V26</t>
  </si>
  <si>
    <t xml:space="preserve">По запросу</t>
  </si>
  <si>
    <t>Concurrent</t>
  </si>
  <si>
    <t>CR16-BCS1-V11</t>
  </si>
  <si>
    <t>CR16-BCS1-V26</t>
  </si>
  <si>
    <t>Roaming</t>
  </si>
  <si>
    <t>CR16-BRS1-V11</t>
  </si>
  <si>
    <t>CR16-BRS1-V26</t>
  </si>
  <si>
    <t xml:space="preserve">от 3</t>
  </si>
  <si>
    <t>CR16-CPS1-V3</t>
  </si>
  <si>
    <t xml:space="preserve">от 11</t>
  </si>
  <si>
    <t>CR16-CCS1-V11</t>
  </si>
  <si>
    <t>CR16-CRS1-V11</t>
  </si>
  <si>
    <t xml:space="preserve"> Академические лицензии ContentReader PDF 16 (версии для скачивания). Подписка на 1 год</t>
  </si>
  <si>
    <t xml:space="preserve">ContentReader PDF 16 Business. Академическая версия</t>
  </si>
  <si>
    <t>CR16-BDS1-AD</t>
  </si>
  <si>
    <t xml:space="preserve">ContentReader PDF 16 Corporate. Академическая версия</t>
  </si>
  <si>
    <t>CR16-CDS1-AD</t>
  </si>
  <si>
    <t xml:space="preserve">* Цены указаны в рублях, без НДС.ПО "ContentReader PDF"  включено в Единый реестр российских программ для электронных вычислительных машин и баз данных. (запись №17019 от 21.03.2023) и не облагается НДС. 
** Внимание! ContentReader PDF 16 Standard предназначается только для домашнего использования. 
Использование юридическими лицами и государственными учреждениями запрещено лицензионным договором.
</t>
  </si>
  <si>
    <t>Информация</t>
  </si>
  <si>
    <r>
      <rPr>
        <b/>
        <i/>
        <sz val="8"/>
        <color rgb="FF55235F"/>
        <rFont val="Arial"/>
      </rPr>
      <t xml:space="preserve">1. Лицензии типа Standalone</t>
    </r>
    <r>
      <rPr>
        <i/>
        <sz val="8"/>
        <color rgb="FF55235F"/>
        <rFont val="Arial"/>
      </rPr>
      <t xml:space="preserve"> - локальная однопользовательская лицензия.
</t>
    </r>
    <r>
      <rPr>
        <b/>
        <i/>
        <sz val="8"/>
        <color rgb="FF55235F"/>
        <rFont val="Arial"/>
      </rPr>
      <t xml:space="preserve">2. Лицензии типа Per Seat</t>
    </r>
    <r>
      <rPr>
        <i/>
        <sz val="8"/>
        <color rgb="FF55235F"/>
        <rFont val="Arial"/>
      </rPr>
      <t xml:space="preserve"> (или лицензии на рабочее место) можно установить и использовать только на одном рабочем месте. Тип установки - сетевой.
</t>
    </r>
    <r>
      <rPr>
        <b/>
        <i/>
        <sz val="8"/>
        <color rgb="FF55235F"/>
        <rFont val="Arial"/>
      </rPr>
      <t xml:space="preserve">3. Лицензии типа Concurrent</t>
    </r>
    <r>
      <rPr>
        <i/>
        <sz val="8"/>
        <color rgb="FF55235F"/>
        <rFont val="Arial"/>
      </rPr>
      <t xml:space="preserve"> (или лицензии на одновременный доступ) можно установить и использовать на неограниченном количестве компьютеров, при этом одновременно программу можно будет использовать на количестве рабочих станций, не превышающем числа имеющихся лицензий.
</t>
    </r>
    <r>
      <rPr>
        <b/>
        <i/>
        <sz val="8"/>
        <color rgb="FF55235F"/>
        <rFont val="Arial"/>
      </rPr>
      <t xml:space="preserve">4. Лицензии типа Roaming</t>
    </r>
    <r>
      <rPr>
        <i/>
        <sz val="8"/>
        <color rgb="FF55235F"/>
        <rFont val="Arial"/>
      </rPr>
      <t xml:space="preserve">  (или лицензии на пользователя) можно установить на неограниченном количестве компьютеров, но пользоваться им сможет ограниченное число пользователей, не превышающее количество имеющихся лицензий, с возможностью ограниченного по времени отключения от сети организации. Этот тип лицензии наиболее подходит для инфраструктур, когда один и тот же пользователь может подключаться к разным рабочим станциям, при этом имеется необходимость временного отключения от сети организации.Тип установки - сетевой.
</t>
    </r>
    <r>
      <rPr>
        <b/>
        <i/>
        <sz val="8"/>
        <color rgb="FF55235F"/>
        <rFont val="Arial"/>
      </rPr>
      <t xml:space="preserve">5. </t>
    </r>
    <r>
      <rPr>
        <i/>
        <sz val="8"/>
        <color rgb="FF55235F"/>
        <rFont val="Arial"/>
      </rPr>
      <t xml:space="preserve">В позициях, где указан диапазон количества лицензий, обозначена</t>
    </r>
    <r>
      <rPr>
        <b/>
        <i/>
        <sz val="8"/>
        <color rgb="FF55235F"/>
        <rFont val="Arial"/>
      </rPr>
      <t xml:space="preserve"> цена за одну лицензию при заказе определённого пакета</t>
    </r>
    <r>
      <rPr>
        <i/>
        <sz val="8"/>
        <color rgb="FF55235F"/>
        <rFont val="Arial"/>
      </rPr>
      <t xml:space="preserve">.
</t>
    </r>
    <r>
      <rPr>
        <b/>
        <i/>
        <sz val="8"/>
        <color rgb="FF55235F"/>
        <rFont val="Arial"/>
      </rPr>
      <t>6.</t>
    </r>
    <r>
      <rPr>
        <i/>
        <sz val="8"/>
        <color rgb="FF55235F"/>
        <rFont val="Arial"/>
      </rPr>
      <t xml:space="preserve"> </t>
    </r>
    <r>
      <rPr>
        <b/>
        <i/>
        <sz val="8"/>
        <color rgb="FF55235F"/>
        <rFont val="Arial"/>
      </rPr>
      <t xml:space="preserve">Академические позиции</t>
    </r>
    <r>
      <rPr>
        <i/>
        <sz val="8"/>
        <color rgb="FF55235F"/>
        <rFont val="Arial"/>
      </rPr>
      <t xml:space="preserve"> продаются в государственные бюджетные образовательные учреждения (в том числе в детские сады) медицинские учреждения, библиотеки. Для предоставления академической скидки требуется официальное письмо на бланке организации  с гербовой печатью за подписью руководителя. Академическая скидка НЕ распространяется на ContentReader PDF Standard.
</t>
    </r>
    <r>
      <rPr>
        <b/>
        <i/>
        <sz val="8"/>
        <color rgb="FF55235F"/>
        <rFont val="Arial"/>
      </rPr>
      <t>7.</t>
    </r>
    <r>
      <rPr>
        <i/>
        <sz val="8"/>
        <color rgb="FF55235F"/>
        <rFont val="Arial"/>
      </rPr>
      <t xml:space="preserve">Узнайте на</t>
    </r>
    <r>
      <rPr>
        <b/>
        <i/>
        <sz val="8"/>
        <color rgb="FF55235F"/>
        <rFont val="Arial"/>
      </rPr>
      <t xml:space="preserve"> www.ContentAI.ru</t>
    </r>
    <r>
      <rPr>
        <i/>
        <sz val="8"/>
        <color rgb="FF55235F"/>
        <rFont val="Arial"/>
      </rPr>
      <t xml:space="preserve"> об отличиях различных версий продуктов.</t>
    </r>
  </si>
  <si>
    <t xml:space="preserve">Тип лицензии</t>
  </si>
  <si>
    <t xml:space="preserve">Срок лицензии</t>
  </si>
  <si>
    <t xml:space="preserve"> ContentReader PDF 16.Однопользовательские лицензии (версии для скачивания). Подписка на 3 года</t>
  </si>
  <si>
    <t xml:space="preserve">3 года</t>
  </si>
  <si>
    <t>CR16-SDS3</t>
  </si>
  <si>
    <t>CR16-BDS3</t>
  </si>
  <si>
    <t>CR16-CDS3</t>
  </si>
  <si>
    <t xml:space="preserve"> ContentReader PDF 16. Лицензии Business/Corporate для групп пользователей. Подписка на 3 года    </t>
  </si>
  <si>
    <t>CR16-BPS3-V3</t>
  </si>
  <si>
    <t>CR16-BPS3-V11</t>
  </si>
  <si>
    <t>CR16-BPS3-V26</t>
  </si>
  <si>
    <t>CR16-BCS3-V11</t>
  </si>
  <si>
    <t>CR16-BCS3-V26</t>
  </si>
  <si>
    <t xml:space="preserve"> 11-25</t>
  </si>
  <si>
    <t>CR16-BRS3-V11</t>
  </si>
  <si>
    <t>CR16-BRS3-V26</t>
  </si>
  <si>
    <t>CR16-CPS3-V3</t>
  </si>
  <si>
    <t>CR16-CCS3-V11</t>
  </si>
  <si>
    <t>CR16-CRS3-V11</t>
  </si>
  <si>
    <t xml:space="preserve"> Переход (Upgrade)*** на ContentReader PDF 16 (только для бессрочных лицензий)</t>
  </si>
  <si>
    <t xml:space="preserve">ContentReader PDF 16 Business 
Upgrade</t>
  </si>
  <si>
    <t>-</t>
  </si>
  <si>
    <t>CR16-BPP-V26-U</t>
  </si>
  <si>
    <t>CR16-BCP-V11-U</t>
  </si>
  <si>
    <t xml:space="preserve">ContentReader PDF 16 Corporate 
Upgrade</t>
  </si>
  <si>
    <t>CR16-CPP-V11-U</t>
  </si>
  <si>
    <t>CR16-CCP-V11-U</t>
  </si>
  <si>
    <t xml:space="preserve">* Цены указаны в рублях, НДС не включен. ПО "ContentReader PDF"  включено в Единый реестр российских программ для электронных вычислительных машин и баз данных. (запись №17019 от 21.03.2023) и не облагается НДС. 
** Внимание! ContentReader PDF 16 Standard предназначается только для домашнего использования. Использование юридическими лицами и государственными учреждениями запрещено лицензионным договором.
*** Переход (Upgrade) - переход с ContentReader PDF 15 на новую версию продукта ContentReader PDF 16. После приобретения обновления право использования предыдущей версии не сохраняется (требуется предоставление серийного номера от предыдущей версии для блокировки). Переход доступен только для бессрочных, годовые и 3-летние лицензии переходу на ContentReader PDF 16 по специальной цене не подлежат.
</t>
  </si>
  <si>
    <t xml:space="preserve">По вопросам приобретения продуктов обращайтесь в отдел продаж системного программного обеспечения: 
Тел.: +7 495 642 78 78, +7 (495) 921-15-67
Эл. почта: soft@rarus.ru        </t>
  </si>
  <si>
    <t xml:space="preserve"> ContentReader PDF Lite – программа для просмотра PDF-документов</t>
  </si>
  <si>
    <t xml:space="preserve"> ContentReader PDF Lite. Лицензии для групп пользователей. Подписка на 1 и 3 года</t>
  </si>
  <si>
    <t xml:space="preserve"> ContentReader PDF Lite (1 год)</t>
  </si>
  <si>
    <t xml:space="preserve">от 100</t>
  </si>
  <si>
    <t>CR16-LPS1-V100</t>
  </si>
  <si>
    <t xml:space="preserve">по запросу</t>
  </si>
  <si>
    <t xml:space="preserve"> ContentReader PDF Lite (3 года)</t>
  </si>
  <si>
    <t>CR16-LPS3-V100</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</si>
</sst>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0&quot;р.&quot;"/>
  </numFmts>
  <fonts count="11">
    <font>
      <sz val="11.000000"/>
      <color theme="1"/>
      <name val="Calibri"/>
      <scheme val="minor"/>
    </font>
    <font>
      <sz val="10.000000"/>
      <name val="Arial"/>
    </font>
    <font>
      <sz val="10.000000"/>
      <color theme="1"/>
      <name val="Calibri"/>
      <scheme val="minor"/>
    </font>
    <font>
      <sz val="10.000000"/>
      <name val="Calibri"/>
      <scheme val="minor"/>
    </font>
    <font>
      <b/>
      <sz val="10.000000"/>
      <color rgb="FF55235F"/>
      <name val="Arial"/>
    </font>
    <font>
      <b/>
      <sz val="10.000000"/>
      <color theme="0"/>
      <name val="Arial"/>
    </font>
    <font>
      <sz val="10.000000"/>
      <color theme="0"/>
      <name val="Arial"/>
    </font>
    <font>
      <sz val="10.000000"/>
      <color rgb="FF55235F"/>
      <name val="Arial"/>
    </font>
    <font>
      <i/>
      <sz val="8.000000"/>
      <color rgb="FF55235F"/>
      <name val="Arial"/>
    </font>
    <font>
      <sz val="10.000000"/>
      <color rgb="FF581268"/>
      <name val="Arial"/>
    </font>
    <font>
      <b/>
      <sz val="10.000000"/>
      <color theme="1"/>
      <name val="Calibri"/>
      <scheme val="minor"/>
    </font>
  </fonts>
  <fills count="14">
    <fill>
      <patternFill patternType="none"/>
    </fill>
    <fill>
      <patternFill patternType="gray125"/>
    </fill>
    <fill>
      <patternFill patternType="solid">
        <fgColor rgb="FFEECAF6"/>
        <bgColor rgb="FFEECAF6"/>
      </patternFill>
    </fill>
    <fill>
      <patternFill patternType="solid">
        <fgColor rgb="FF0027C8"/>
        <bgColor theme="4" tint="-0.249977111117893"/>
      </patternFill>
    </fill>
    <fill>
      <patternFill patternType="solid">
        <fgColor rgb="FFAF57C1"/>
        <bgColor indexed="43"/>
      </patternFill>
    </fill>
    <fill>
      <patternFill patternType="solid">
        <fgColor theme="2"/>
        <bgColor theme="0" tint="-0.049989318521683403"/>
      </patternFill>
    </fill>
    <fill>
      <patternFill patternType="solid">
        <fgColor theme="2"/>
        <bgColor rgb="FFECF0F8"/>
      </patternFill>
    </fill>
    <fill>
      <patternFill patternType="solid">
        <fgColor theme="2"/>
        <bgColor theme="2"/>
      </patternFill>
    </fill>
    <fill>
      <patternFill patternType="solid">
        <fgColor rgb="FF0027C8"/>
        <bgColor rgb="FF0027C8"/>
      </patternFill>
    </fill>
    <fill>
      <patternFill patternType="solid">
        <fgColor rgb="FFEECAF6"/>
        <bgColor rgb="FFECF0F8"/>
      </patternFill>
    </fill>
    <fill>
      <patternFill patternType="solid">
        <fgColor theme="0"/>
        <bgColor rgb="FFECF0F8"/>
      </patternFill>
    </fill>
    <fill>
      <patternFill patternType="solid">
        <fgColor theme="0"/>
        <bgColor theme="0" tint="-0.049989318521683403"/>
      </patternFill>
    </fill>
    <fill>
      <patternFill patternType="solid">
        <fgColor theme="0"/>
        <bgColor theme="0"/>
      </patternFill>
    </fill>
    <fill>
      <patternFill patternType="solid">
        <fgColor theme="2" tint="-0.099978637043366805"/>
        <bgColor theme="2" tint="-0.099978637043366805"/>
      </patternFill>
    </fill>
  </fills>
  <borders count="35">
    <border>
      <left style="none"/>
      <right style="none"/>
      <top style="none"/>
      <bottom style="none"/>
      <diagonal style="none"/>
    </border>
    <border>
      <left style="thin">
        <color theme="0" tint="-0.049989318521683403"/>
      </left>
      <right style="thin">
        <color theme="0"/>
      </right>
      <top style="thin">
        <color theme="0" tint="-0.049989318521683403"/>
      </top>
      <bottom style="thin">
        <color theme="0"/>
      </bottom>
      <diagonal style="none"/>
    </border>
    <border>
      <left style="thin">
        <color theme="0"/>
      </left>
      <right style="thin">
        <color theme="0"/>
      </right>
      <top style="thin">
        <color theme="0" tint="-0.049989318521683403"/>
      </top>
      <bottom style="thin">
        <color theme="0"/>
      </bottom>
      <diagonal style="none"/>
    </border>
    <border>
      <left style="thin">
        <color theme="0"/>
      </left>
      <right style="thin">
        <color theme="0" tint="-0.049989318521683403"/>
      </right>
      <top style="thin">
        <color theme="0" tint="-0.049989318521683403"/>
      </top>
      <bottom style="thin">
        <color theme="0"/>
      </bottom>
      <diagonal style="none"/>
    </border>
    <border>
      <left style="thin">
        <color theme="0" tint="-0.049989318521683403"/>
      </left>
      <right style="none"/>
      <top style="thin">
        <color theme="0"/>
      </top>
      <bottom style="thin">
        <color theme="0"/>
      </bottom>
      <diagonal style="none"/>
    </border>
    <border>
      <left style="none"/>
      <right style="none"/>
      <top style="thin">
        <color theme="0"/>
      </top>
      <bottom style="thin">
        <color theme="0"/>
      </bottom>
      <diagonal style="none"/>
    </border>
    <border>
      <left style="thin">
        <color theme="0" tint="-0.049989318521683403"/>
      </left>
      <right style="thin">
        <color theme="0"/>
      </right>
      <top style="thin">
        <color theme="0"/>
      </top>
      <bottom style="thin">
        <color theme="0"/>
      </bottom>
      <diagonal style="none"/>
    </border>
    <border>
      <left style="thin">
        <color theme="0"/>
      </left>
      <right style="thin">
        <color theme="0"/>
      </right>
      <top style="thin">
        <color theme="0"/>
      </top>
      <bottom style="thin">
        <color theme="0"/>
      </bottom>
      <diagonal style="none"/>
    </border>
    <border>
      <left style="thin">
        <color theme="0"/>
      </left>
      <right style="thin">
        <color theme="0" tint="-0.049989318521683403"/>
      </right>
      <top style="thin">
        <color theme="0"/>
      </top>
      <bottom style="thin">
        <color theme="0"/>
      </bottom>
      <diagonal style="none"/>
    </border>
    <border>
      <left style="thin">
        <color theme="0" tint="-0.049989318521683403"/>
      </left>
      <right style="thin">
        <color theme="0" tint="-0.049989318521683403"/>
      </right>
      <top style="thin">
        <color theme="0"/>
      </top>
      <bottom style="thin">
        <color theme="0"/>
      </bottom>
      <diagonal style="none"/>
    </border>
    <border>
      <left style="none"/>
      <right style="thin">
        <color theme="0"/>
      </right>
      <top style="thin">
        <color theme="0"/>
      </top>
      <bottom style="thin">
        <color theme="0"/>
      </bottom>
      <diagonal style="none"/>
    </border>
    <border>
      <left style="thin">
        <color theme="0" tint="-0.049989318521683403"/>
      </left>
      <right style="thin">
        <color theme="0" tint="-0.049989318521683403"/>
      </right>
      <top style="thin">
        <color theme="0"/>
      </top>
      <bottom style="none"/>
      <diagonal style="none"/>
    </border>
    <border>
      <left style="thin">
        <color theme="0"/>
      </left>
      <right style="thin">
        <color theme="0"/>
      </right>
      <top style="thin">
        <color theme="0"/>
      </top>
      <bottom style="none"/>
      <diagonal style="none"/>
    </border>
    <border>
      <left style="thin">
        <color theme="0"/>
      </left>
      <right style="thin">
        <color theme="0"/>
      </right>
      <top style="thin">
        <color theme="0"/>
      </top>
      <bottom style="thin">
        <color theme="0" tint="-0.049989318521683403"/>
      </bottom>
      <diagonal style="none"/>
    </border>
    <border>
      <left style="none"/>
      <right style="thin">
        <color theme="0"/>
      </right>
      <top style="none"/>
      <bottom style="thin">
        <color theme="0"/>
      </bottom>
      <diagonal style="none"/>
    </border>
    <border>
      <left style="thin">
        <color theme="0"/>
      </left>
      <right style="thin">
        <color theme="0" tint="-0.049989318521683403"/>
      </right>
      <top style="thin">
        <color theme="0"/>
      </top>
      <bottom style="none"/>
      <diagonal style="none"/>
    </border>
    <border>
      <left style="thin">
        <color theme="0" tint="-0.049989318521683403"/>
      </left>
      <right style="thin">
        <color theme="0" tint="-0.049989318521683403"/>
      </right>
      <top style="thin">
        <color theme="0" tint="-0.049989318521683403"/>
      </top>
      <bottom style="thin">
        <color theme="0"/>
      </bottom>
      <diagonal style="none"/>
    </border>
    <border>
      <left style="thin">
        <color theme="0"/>
      </left>
      <right style="thin">
        <color theme="0"/>
      </right>
      <top style="none"/>
      <bottom style="thin">
        <color theme="0"/>
      </bottom>
      <diagonal style="none"/>
    </border>
    <border>
      <left style="none"/>
      <right style="none"/>
      <top style="thin">
        <color theme="0"/>
      </top>
      <bottom style="none"/>
      <diagonal style="none"/>
    </border>
    <border>
      <left style="thin">
        <color theme="0"/>
      </left>
      <right style="none"/>
      <top style="thin">
        <color theme="0"/>
      </top>
      <bottom style="none"/>
      <diagonal style="none"/>
    </border>
    <border>
      <left style="thin">
        <color theme="0" tint="-0.049989318521683403"/>
      </left>
      <right style="none"/>
      <top style="none"/>
      <bottom style="none"/>
      <diagonal style="none"/>
    </border>
    <border>
      <left style="thin">
        <color theme="0"/>
      </left>
      <right style="none"/>
      <top style="thin">
        <color theme="0"/>
      </top>
      <bottom style="thin">
        <color theme="0"/>
      </bottom>
      <diagonal style="none"/>
    </border>
    <border>
      <left style="thin">
        <color theme="0" tint="-0.049989318521683403"/>
      </left>
      <right style="thin">
        <color theme="0"/>
      </right>
      <top style="thin">
        <color theme="0"/>
      </top>
      <bottom style="none"/>
      <diagonal style="none"/>
    </border>
    <border>
      <left style="thin">
        <color theme="0" tint="-0.049989318521683403"/>
      </left>
      <right style="thin">
        <color theme="0" tint="-0.049989318521683403"/>
      </right>
      <top style="none"/>
      <bottom style="thin">
        <color theme="0"/>
      </bottom>
      <diagonal style="none"/>
    </border>
    <border>
      <left style="thin">
        <color theme="0"/>
      </left>
      <right style="thin">
        <color theme="0" tint="-0.049989318521683403"/>
      </right>
      <top style="none"/>
      <bottom style="thin">
        <color theme="0"/>
      </bottom>
      <diagonal style="none"/>
    </border>
    <border>
      <left style="none"/>
      <right style="thin">
        <color theme="0"/>
      </right>
      <top style="thin">
        <color theme="0"/>
      </top>
      <bottom style="thin">
        <color theme="0" tint="-0.049989318521683403"/>
      </bottom>
      <diagonal style="none"/>
    </border>
    <border>
      <left style="none"/>
      <right style="thin">
        <color theme="0"/>
      </right>
      <top style="thin">
        <color theme="0"/>
      </top>
      <bottom style="none"/>
      <diagonal style="none"/>
    </border>
    <border>
      <left style="thin">
        <color theme="0" tint="-0.049989318521683403"/>
      </left>
      <right style="thin">
        <color auto="1"/>
      </right>
      <top style="thin">
        <color theme="0"/>
      </top>
      <bottom style="thin">
        <color theme="0"/>
      </bottom>
      <diagonal style="none"/>
    </border>
    <border>
      <left style="thin">
        <color auto="1"/>
      </left>
      <right style="thin">
        <color auto="1"/>
      </right>
      <top style="thin">
        <color theme="0"/>
      </top>
      <bottom style="thin">
        <color theme="0"/>
      </bottom>
      <diagonal style="none"/>
    </border>
    <border>
      <left style="thin">
        <color auto="1"/>
      </left>
      <right style="none"/>
      <top style="thin">
        <color theme="0"/>
      </top>
      <bottom style="thin">
        <color theme="0"/>
      </bottom>
      <diagonal style="none"/>
    </border>
    <border>
      <left style="thin">
        <color theme="0" tint="-0.049989318521683403"/>
      </left>
      <right style="thin">
        <color theme="0" tint="-0.049989318521683403"/>
      </right>
      <top style="thin">
        <color theme="0" tint="-0.049989318521683403"/>
      </top>
      <bottom style="none"/>
      <diagonal style="none"/>
    </border>
    <border>
      <left style="thin">
        <color theme="0" tint="-0.049989318521683403"/>
      </left>
      <right style="thin">
        <color theme="0" tint="-0.049989318521683403"/>
      </right>
      <top style="none"/>
      <bottom style="thin">
        <color theme="0" tint="-0.049989318521683403"/>
      </bottom>
      <diagonal style="none"/>
    </border>
    <border>
      <left style="none"/>
      <right style="thin">
        <color theme="0"/>
      </right>
      <top style="none"/>
      <bottom style="none"/>
      <diagonal style="none"/>
    </border>
    <border>
      <left style="thin">
        <color theme="0" tint="-0.049989318521683403"/>
      </left>
      <right style="thin">
        <color theme="0" tint="-0.049989318521683403"/>
      </right>
      <top style="thin">
        <color theme="0" tint="-0.049989318521683403"/>
      </top>
      <bottom style="thin">
        <color theme="0" tint="-0.049989318521683403"/>
      </bottom>
      <diagonal style="none"/>
    </border>
    <border>
      <left style="thin">
        <color theme="0" tint="-0.049989318521683403"/>
      </left>
      <right style="none"/>
      <top style="thin">
        <color theme="0"/>
      </top>
      <bottom style="none"/>
      <diagonal style="none"/>
    </border>
  </borders>
  <cellStyleXfs count="3">
    <xf fontId="0" fillId="0" borderId="0" numFmtId="0" applyNumberFormat="1" applyFont="1" applyFill="1" applyBorder="1"/>
    <xf fontId="1" fillId="0" borderId="0" numFmtId="0" applyNumberFormat="1" applyFont="1" applyFill="1" applyBorder="1"/>
    <xf fontId="1" fillId="0" borderId="0" numFmtId="0" applyNumberFormat="1" applyFont="1" applyFill="1" applyBorder="1"/>
  </cellStyleXfs>
  <cellXfs count="105">
    <xf fontId="0" fillId="0" borderId="0" numFmtId="0" xfId="0"/>
    <xf fontId="2" fillId="0" borderId="0" numFmtId="0" xfId="0" applyFont="1"/>
    <xf fontId="2" fillId="0" borderId="0" numFmtId="0" xfId="0" applyFont="1" applyAlignment="1">
      <alignment horizontal="left" indent="1"/>
    </xf>
    <xf fontId="3" fillId="0" borderId="0" numFmtId="3" xfId="0" applyNumberFormat="1" applyFont="1"/>
    <xf fontId="4" fillId="2" borderId="1" numFmtId="0" xfId="0" applyFont="1" applyFill="1" applyBorder="1" applyAlignment="1">
      <alignment horizontal="center" vertical="center"/>
    </xf>
    <xf fontId="4" fillId="2" borderId="2" numFmtId="0" xfId="0" applyFont="1" applyFill="1" applyBorder="1" applyAlignment="1">
      <alignment horizontal="center" vertical="center" wrapText="1"/>
    </xf>
    <xf fontId="4" fillId="2" borderId="2" numFmtId="0" xfId="0" applyFont="1" applyFill="1" applyBorder="1" applyAlignment="1">
      <alignment horizontal="center" vertical="center"/>
    </xf>
    <xf fontId="4" fillId="2" borderId="3" numFmtId="0" xfId="0" applyFont="1" applyFill="1" applyBorder="1" applyAlignment="1">
      <alignment horizontal="center" vertical="center" wrapText="1"/>
    </xf>
    <xf fontId="5" fillId="3" borderId="4" numFmtId="0" xfId="1" applyFont="1" applyFill="1" applyBorder="1" applyAlignment="1">
      <alignment horizontal="left" vertical="center"/>
    </xf>
    <xf fontId="5" fillId="3" borderId="5" numFmtId="0" xfId="1" applyFont="1" applyFill="1" applyBorder="1" applyAlignment="1">
      <alignment horizontal="left" vertical="center"/>
    </xf>
    <xf fontId="6" fillId="4" borderId="4" numFmtId="0" xfId="1" applyFont="1" applyFill="1" applyBorder="1" applyAlignment="1">
      <alignment horizontal="left" vertical="center"/>
    </xf>
    <xf fontId="6" fillId="4" borderId="5" numFmtId="0" xfId="1" applyFont="1" applyFill="1" applyBorder="1" applyAlignment="1">
      <alignment horizontal="left" vertical="center"/>
    </xf>
    <xf fontId="3" fillId="0" borderId="0" numFmtId="0" xfId="0" applyFont="1" applyAlignment="1">
      <alignment vertical="center"/>
    </xf>
    <xf fontId="7" fillId="0" borderId="6" numFmtId="0" xfId="2" applyFont="1" applyBorder="1" applyAlignment="1">
      <alignment horizontal="left" indent="1" vertical="center" wrapText="1"/>
    </xf>
    <xf fontId="7" fillId="0" borderId="7" numFmtId="0" xfId="0" applyFont="1" applyBorder="1" applyAlignment="1">
      <alignment horizontal="center" vertical="center"/>
    </xf>
    <xf fontId="7" fillId="0" borderId="8" numFmtId="3" xfId="0" applyNumberFormat="1" applyFont="1" applyBorder="1" applyAlignment="1">
      <alignment horizontal="center" vertical="center"/>
    </xf>
    <xf fontId="7" fillId="5" borderId="6" numFmtId="0" xfId="0" applyFont="1" applyFill="1" applyBorder="1" applyAlignment="1">
      <alignment horizontal="left" indent="1" vertical="center"/>
    </xf>
    <xf fontId="7" fillId="5" borderId="7" numFmtId="0" xfId="0" applyFont="1" applyFill="1" applyBorder="1" applyAlignment="1">
      <alignment horizontal="center" vertical="center"/>
    </xf>
    <xf fontId="7" fillId="5" borderId="8" numFmtId="3" xfId="0" applyNumberFormat="1" applyFont="1" applyFill="1" applyBorder="1" applyAlignment="1">
      <alignment horizontal="center" vertical="center"/>
    </xf>
    <xf fontId="7" fillId="0" borderId="6" numFmtId="0" xfId="0" applyFont="1" applyBorder="1" applyAlignment="1">
      <alignment horizontal="left" indent="1" vertical="center"/>
    </xf>
    <xf fontId="3" fillId="0" borderId="0" numFmtId="0" xfId="0" applyFont="1"/>
    <xf fontId="7" fillId="0" borderId="9" numFmtId="0" xfId="0" applyFont="1" applyBorder="1" applyAlignment="1">
      <alignment horizontal="left" indent="1" vertical="center"/>
    </xf>
    <xf fontId="7" fillId="0" borderId="10" numFmtId="49" xfId="0" applyNumberFormat="1" applyFont="1" applyBorder="1" applyAlignment="1">
      <alignment horizontal="center" vertical="center"/>
    </xf>
    <xf fontId="7" fillId="6" borderId="10" numFmtId="49" xfId="0" applyNumberFormat="1" applyFont="1" applyFill="1" applyBorder="1" applyAlignment="1">
      <alignment horizontal="center" vertical="center"/>
    </xf>
    <xf fontId="7" fillId="6" borderId="7" numFmtId="0" xfId="0" applyFont="1" applyFill="1" applyBorder="1" applyAlignment="1">
      <alignment horizontal="center" vertical="center"/>
    </xf>
    <xf fontId="7" fillId="6" borderId="8" numFmtId="3" xfId="0" applyNumberFormat="1" applyFont="1" applyFill="1" applyBorder="1" applyAlignment="1">
      <alignment horizontal="center" vertical="center"/>
    </xf>
    <xf fontId="7" fillId="0" borderId="8" numFmtId="0" xfId="0" applyFont="1" applyBorder="1" applyAlignment="1">
      <alignment horizontal="center" vertical="center"/>
    </xf>
    <xf fontId="7" fillId="6" borderId="10" numFmtId="0" xfId="0" applyFont="1" applyFill="1" applyBorder="1" applyAlignment="1">
      <alignment horizontal="center" vertical="center"/>
    </xf>
    <xf fontId="7" fillId="0" borderId="11" numFmtId="0" xfId="0" applyFont="1" applyBorder="1" applyAlignment="1">
      <alignment horizontal="left" indent="1" vertical="center"/>
    </xf>
    <xf fontId="7" fillId="7" borderId="10" numFmtId="49" xfId="0" applyNumberFormat="1" applyFont="1" applyFill="1" applyBorder="1" applyAlignment="1">
      <alignment horizontal="center" vertical="center"/>
    </xf>
    <xf fontId="7" fillId="6" borderId="12" numFmtId="0" xfId="0" applyFont="1" applyFill="1" applyBorder="1" applyAlignment="1">
      <alignment horizontal="center" vertical="center"/>
    </xf>
    <xf fontId="7" fillId="6" borderId="13" numFmtId="0" xfId="0" applyFont="1" applyFill="1" applyBorder="1" applyAlignment="1">
      <alignment horizontal="center" vertical="center"/>
    </xf>
    <xf fontId="7" fillId="0" borderId="14" numFmtId="49" xfId="0" applyNumberFormat="1" applyFont="1" applyBorder="1" applyAlignment="1">
      <alignment horizontal="center" vertical="center"/>
    </xf>
    <xf fontId="7" fillId="0" borderId="12" numFmtId="0" xfId="0" applyFont="1" applyBorder="1" applyAlignment="1">
      <alignment horizontal="center" vertical="center"/>
    </xf>
    <xf fontId="7" fillId="0" borderId="13" numFmtId="0" xfId="0" applyFont="1" applyBorder="1" applyAlignment="1">
      <alignment horizontal="center" vertical="center"/>
    </xf>
    <xf fontId="7" fillId="0" borderId="15" numFmtId="0" xfId="0" applyFont="1" applyBorder="1" applyAlignment="1">
      <alignment horizontal="center" vertical="center"/>
    </xf>
    <xf fontId="7" fillId="0" borderId="16" numFmtId="0" xfId="0" applyFont="1" applyBorder="1" applyAlignment="1">
      <alignment horizontal="left" indent="1" vertical="center"/>
    </xf>
    <xf fontId="7" fillId="7" borderId="14" numFmtId="49" xfId="0" applyNumberFormat="1" applyFont="1" applyFill="1" applyBorder="1" applyAlignment="1">
      <alignment horizontal="center" vertical="center"/>
    </xf>
    <xf fontId="7" fillId="7" borderId="2" numFmtId="0" xfId="0" applyFont="1" applyFill="1" applyBorder="1" applyAlignment="1">
      <alignment horizontal="center" vertical="center"/>
    </xf>
    <xf fontId="7" fillId="7" borderId="17" numFmtId="0" xfId="0" applyFont="1" applyFill="1" applyBorder="1" applyAlignment="1">
      <alignment horizontal="center" vertical="center"/>
    </xf>
    <xf fontId="7" fillId="7" borderId="3" numFmtId="0" xfId="0" applyFont="1" applyFill="1" applyBorder="1" applyAlignment="1">
      <alignment horizontal="center" vertical="center"/>
    </xf>
    <xf fontId="7" fillId="0" borderId="10" numFmtId="0" xfId="0" applyFont="1" applyBorder="1" applyAlignment="1">
      <alignment horizontal="center" vertical="center"/>
    </xf>
    <xf fontId="7" fillId="7" borderId="10" numFmtId="0" xfId="0" applyFont="1" applyFill="1" applyBorder="1" applyAlignment="1">
      <alignment horizontal="center" vertical="center"/>
    </xf>
    <xf fontId="7" fillId="7" borderId="7" numFmtId="0" xfId="0" applyFont="1" applyFill="1" applyBorder="1" applyAlignment="1">
      <alignment horizontal="center" vertical="center"/>
    </xf>
    <xf fontId="7" fillId="7" borderId="8" numFmtId="0" xfId="0" applyFont="1" applyFill="1" applyBorder="1" applyAlignment="1">
      <alignment horizontal="center" vertical="center"/>
    </xf>
    <xf fontId="7" fillId="0" borderId="11" numFmtId="0" xfId="0" applyFont="1" applyBorder="1" applyAlignment="1">
      <alignment horizontal="left" indent="1" vertical="center" wrapText="1"/>
    </xf>
    <xf fontId="7" fillId="0" borderId="0" numFmtId="0" xfId="0" applyFont="1" applyAlignment="1">
      <alignment horizontal="center" vertical="center" wrapText="1"/>
    </xf>
    <xf fontId="7" fillId="0" borderId="17" numFmtId="0" xfId="0" applyFont="1" applyBorder="1" applyAlignment="1">
      <alignment horizontal="center" vertical="center"/>
    </xf>
    <xf fontId="7" fillId="0" borderId="8" numFmtId="3" xfId="1" applyNumberFormat="1" applyFont="1" applyBorder="1" applyAlignment="1">
      <alignment horizontal="center" vertical="center" wrapText="1"/>
    </xf>
    <xf fontId="7" fillId="0" borderId="16" numFmtId="0" xfId="0" applyFont="1" applyBorder="1" applyAlignment="1">
      <alignment horizontal="left" indent="1" vertical="center" wrapText="1"/>
    </xf>
    <xf fontId="7" fillId="6" borderId="18" numFmtId="0" xfId="0" applyFont="1" applyFill="1" applyBorder="1" applyAlignment="1">
      <alignment horizontal="center" vertical="center"/>
    </xf>
    <xf fontId="7" fillId="6" borderId="19" numFmtId="0" xfId="0" applyFont="1" applyFill="1" applyBorder="1" applyAlignment="1">
      <alignment horizontal="center" vertical="center"/>
    </xf>
    <xf fontId="7" fillId="8" borderId="4" numFmtId="0" xfId="0" applyFont="1" applyFill="1" applyBorder="1" applyAlignment="1">
      <alignment horizontal="center" vertical="center" wrapText="1"/>
    </xf>
    <xf fontId="7" fillId="8" borderId="5" numFmtId="0" xfId="0" applyFont="1" applyFill="1" applyBorder="1" applyAlignment="1">
      <alignment horizontal="center" vertical="center" wrapText="1"/>
    </xf>
    <xf fontId="8" fillId="9" borderId="20" numFmtId="0" xfId="0" applyFont="1" applyFill="1" applyBorder="1" applyAlignment="1">
      <alignment horizontal="left" indent="1" vertical="center" wrapText="1"/>
    </xf>
    <xf fontId="8" fillId="9" borderId="0" numFmtId="0" xfId="0" applyFont="1" applyFill="1" applyAlignment="1">
      <alignment horizontal="left" indent="1" vertical="center" wrapText="1"/>
    </xf>
    <xf fontId="6" fillId="4" borderId="4" numFmtId="0" xfId="1" applyFont="1" applyFill="1" applyBorder="1" applyAlignment="1">
      <alignment vertical="center"/>
    </xf>
    <xf fontId="6" fillId="4" borderId="5" numFmtId="0" xfId="1" applyFont="1" applyFill="1" applyBorder="1" applyAlignment="1">
      <alignment vertical="center"/>
    </xf>
    <xf fontId="5" fillId="3" borderId="6" numFmtId="0" xfId="1" applyFont="1" applyFill="1" applyBorder="1" applyAlignment="1">
      <alignment horizontal="left" vertical="center"/>
    </xf>
    <xf fontId="5" fillId="3" borderId="7" numFmtId="0" xfId="1" applyFont="1" applyFill="1" applyBorder="1" applyAlignment="1">
      <alignment horizontal="left" vertical="center"/>
    </xf>
    <xf fontId="5" fillId="3" borderId="21" numFmtId="0" xfId="1" applyFont="1" applyFill="1" applyBorder="1" applyAlignment="1">
      <alignment horizontal="left" vertical="center"/>
    </xf>
    <xf fontId="6" fillId="4" borderId="6" numFmtId="0" xfId="1" applyFont="1" applyFill="1" applyBorder="1" applyAlignment="1">
      <alignment horizontal="left" vertical="center"/>
    </xf>
    <xf fontId="6" fillId="4" borderId="7" numFmtId="0" xfId="1" applyFont="1" applyFill="1" applyBorder="1" applyAlignment="1">
      <alignment horizontal="left" vertical="center"/>
    </xf>
    <xf fontId="6" fillId="4" borderId="21" numFmtId="0" xfId="1" applyFont="1" applyFill="1" applyBorder="1" applyAlignment="1">
      <alignment horizontal="left" vertical="center"/>
    </xf>
    <xf fontId="7" fillId="0" borderId="22" numFmtId="0" xfId="0" applyFont="1" applyBorder="1" applyAlignment="1">
      <alignment horizontal="left" indent="1" vertical="center"/>
    </xf>
    <xf fontId="7" fillId="0" borderId="15" numFmtId="3" xfId="0" applyNumberFormat="1" applyFont="1" applyBorder="1" applyAlignment="1">
      <alignment horizontal="center" vertical="center"/>
    </xf>
    <xf fontId="7" fillId="0" borderId="23" numFmtId="0" xfId="0" applyFont="1" applyBorder="1" applyAlignment="1">
      <alignment horizontal="left" indent="1" vertical="center"/>
    </xf>
    <xf fontId="7" fillId="0" borderId="24" numFmtId="3" xfId="0" applyNumberFormat="1" applyFont="1" applyBorder="1" applyAlignment="1">
      <alignment horizontal="center" vertical="center"/>
    </xf>
    <xf fontId="7" fillId="10" borderId="7" numFmtId="0" xfId="0" applyFont="1" applyFill="1" applyBorder="1" applyAlignment="1">
      <alignment horizontal="center" vertical="center"/>
    </xf>
    <xf fontId="7" fillId="6" borderId="25" numFmtId="16" xfId="0" applyNumberFormat="1" applyFont="1" applyFill="1" applyBorder="1" applyAlignment="1">
      <alignment horizontal="center" vertical="center"/>
    </xf>
    <xf fontId="7" fillId="6" borderId="15" numFmtId="3" xfId="0" applyNumberFormat="1" applyFont="1" applyFill="1" applyBorder="1" applyAlignment="1">
      <alignment horizontal="center" vertical="center"/>
    </xf>
    <xf fontId="7" fillId="0" borderId="25" numFmtId="0" xfId="0" applyFont="1" applyBorder="1" applyAlignment="1">
      <alignment horizontal="center" vertical="center"/>
    </xf>
    <xf fontId="7" fillId="10" borderId="13" numFmtId="0" xfId="0" applyFont="1" applyFill="1" applyBorder="1" applyAlignment="1">
      <alignment horizontal="center" vertical="center"/>
    </xf>
    <xf fontId="7" fillId="7" borderId="26" numFmtId="0" xfId="0" applyFont="1" applyFill="1" applyBorder="1" applyAlignment="1">
      <alignment horizontal="center" vertical="center"/>
    </xf>
    <xf fontId="7" fillId="7" borderId="12" numFmtId="0" xfId="0" applyFont="1" applyFill="1" applyBorder="1" applyAlignment="1">
      <alignment horizontal="center" vertical="center"/>
    </xf>
    <xf fontId="7" fillId="7" borderId="15" numFmtId="0" xfId="0" applyFont="1" applyFill="1" applyBorder="1" applyAlignment="1">
      <alignment horizontal="center" vertical="center"/>
    </xf>
    <xf fontId="6" fillId="4" borderId="27" numFmtId="0" xfId="1" applyFont="1" applyFill="1" applyBorder="1" applyAlignment="1">
      <alignment horizontal="left" vertical="center"/>
    </xf>
    <xf fontId="6" fillId="4" borderId="28" numFmtId="0" xfId="1" applyFont="1" applyFill="1" applyBorder="1" applyAlignment="1">
      <alignment horizontal="left" vertical="center"/>
    </xf>
    <xf fontId="6" fillId="4" borderId="29" numFmtId="0" xfId="1" applyFont="1" applyFill="1" applyBorder="1" applyAlignment="1">
      <alignment horizontal="left" vertical="center"/>
    </xf>
    <xf fontId="9" fillId="0" borderId="30" numFmtId="0" xfId="0" applyFont="1" applyBorder="1" applyAlignment="1">
      <alignment horizontal="center" vertical="center" wrapText="1"/>
    </xf>
    <xf fontId="9" fillId="0" borderId="10" numFmtId="49" xfId="0" applyNumberFormat="1" applyFont="1" applyBorder="1" applyAlignment="1">
      <alignment horizontal="center" vertical="center"/>
    </xf>
    <xf fontId="9" fillId="0" borderId="7" numFmtId="0" xfId="0" applyFont="1" applyBorder="1" applyAlignment="1">
      <alignment horizontal="center" vertical="center"/>
    </xf>
    <xf fontId="9" fillId="0" borderId="7" numFmtId="160" xfId="0" applyNumberFormat="1" applyFont="1" applyBorder="1" applyAlignment="1">
      <alignment horizontal="center" vertical="center"/>
    </xf>
    <xf fontId="9" fillId="0" borderId="31" numFmtId="0" xfId="0" applyFont="1" applyBorder="1" applyAlignment="1">
      <alignment horizontal="center" vertical="center" wrapText="1"/>
    </xf>
    <xf fontId="9" fillId="6" borderId="10" numFmtId="0" xfId="0" applyFont="1" applyFill="1" applyBorder="1" applyAlignment="1">
      <alignment horizontal="center" vertical="center"/>
    </xf>
    <xf fontId="9" fillId="6" borderId="7" numFmtId="0" xfId="0" applyFont="1" applyFill="1" applyBorder="1" applyAlignment="1">
      <alignment horizontal="center" vertical="center"/>
    </xf>
    <xf fontId="9" fillId="7" borderId="7" numFmtId="0" xfId="0" applyFont="1" applyFill="1" applyBorder="1" applyAlignment="1">
      <alignment horizontal="center" vertical="center"/>
    </xf>
    <xf fontId="9" fillId="5" borderId="15" numFmtId="3" xfId="0" applyNumberFormat="1" applyFont="1" applyFill="1" applyBorder="1" applyAlignment="1">
      <alignment horizontal="center" vertical="center"/>
    </xf>
    <xf fontId="9" fillId="11" borderId="32" numFmtId="49" xfId="0" applyNumberFormat="1" applyFont="1" applyFill="1" applyBorder="1" applyAlignment="1">
      <alignment horizontal="center" vertical="center"/>
    </xf>
    <xf fontId="9" fillId="11" borderId="17" numFmtId="0" xfId="0" applyFont="1" applyFill="1" applyBorder="1" applyAlignment="1">
      <alignment horizontal="center" vertical="center"/>
    </xf>
    <xf fontId="9" fillId="12" borderId="7" numFmtId="0" xfId="0" applyFont="1" applyFill="1" applyBorder="1" applyAlignment="1">
      <alignment horizontal="center" vertical="center"/>
    </xf>
    <xf fontId="9" fillId="11" borderId="17" numFmtId="160" xfId="0" applyNumberFormat="1" applyFont="1" applyFill="1" applyBorder="1" applyAlignment="1">
      <alignment horizontal="center" vertical="center"/>
    </xf>
    <xf fontId="9" fillId="0" borderId="23" numFmtId="0" xfId="0" applyFont="1" applyBorder="1" applyAlignment="1">
      <alignment horizontal="center" vertical="center" wrapText="1"/>
    </xf>
    <xf fontId="9" fillId="13" borderId="33" numFmtId="49" xfId="0" applyNumberFormat="1" applyFont="1" applyFill="1" applyBorder="1" applyAlignment="1">
      <alignment horizontal="center" vertical="center"/>
    </xf>
    <xf fontId="9" fillId="13" borderId="10" numFmtId="0" xfId="0" applyFont="1" applyFill="1" applyBorder="1" applyAlignment="1">
      <alignment horizontal="center" vertical="center"/>
    </xf>
    <xf fontId="9" fillId="13" borderId="7" numFmtId="0" xfId="0" applyFont="1" applyFill="1" applyBorder="1" applyAlignment="1">
      <alignment horizontal="center" vertical="center"/>
    </xf>
    <xf fontId="9" fillId="13" borderId="7" numFmtId="160" xfId="0" applyNumberFormat="1" applyFont="1" applyFill="1" applyBorder="1" applyAlignment="1">
      <alignment horizontal="center" vertical="center"/>
    </xf>
    <xf fontId="8" fillId="9" borderId="4" numFmtId="0" xfId="0" applyFont="1" applyFill="1" applyBorder="1" applyAlignment="1">
      <alignment horizontal="left" indent="1" vertical="center" wrapText="1"/>
    </xf>
    <xf fontId="8" fillId="9" borderId="5" numFmtId="0" xfId="0" applyFont="1" applyFill="1" applyBorder="1" applyAlignment="1">
      <alignment horizontal="left" indent="1" vertical="center" wrapText="1"/>
    </xf>
    <xf fontId="8" fillId="9" borderId="34" numFmtId="0" xfId="0" applyFont="1" applyFill="1" applyBorder="1" applyAlignment="1">
      <alignment horizontal="left" indent="1" vertical="center" wrapText="1"/>
    </xf>
    <xf fontId="8" fillId="9" borderId="18" numFmtId="0" xfId="0" applyFont="1" applyFill="1" applyBorder="1" applyAlignment="1">
      <alignment horizontal="left" indent="1" vertical="center" wrapText="1"/>
    </xf>
    <xf fontId="10" fillId="0" borderId="0" numFmtId="0" xfId="0" applyFont="1" applyAlignment="1">
      <alignment horizontal="center" vertical="center" wrapText="1"/>
    </xf>
    <xf fontId="10" fillId="0" borderId="0" numFmtId="0" xfId="0" applyFont="1" applyAlignment="1">
      <alignment horizontal="center" vertical="center"/>
    </xf>
    <xf fontId="7" fillId="0" borderId="23" numFmtId="0" xfId="0" applyFont="1" applyBorder="1" applyAlignment="1">
      <alignment vertical="center"/>
    </xf>
    <xf fontId="7" fillId="7" borderId="23" numFmtId="0" xfId="0" applyFont="1" applyFill="1" applyBorder="1" applyAlignment="1">
      <alignment vertical="center"/>
    </xf>
  </cellXfs>
  <cellStyles count="3">
    <cellStyle name="Normal" xfId="0" builtinId="0"/>
    <cellStyle name="Normal_Sheet2" xfId="1"/>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2" Type="http://schemas.openxmlformats.org/officeDocument/2006/relationships/worksheet" Target="worksheets/sheet2.xml"/><Relationship  Id="rId3" Type="http://schemas.openxmlformats.org/officeDocument/2006/relationships/worksheet" Target="worksheets/sheet3.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topLeftCell="A21" zoomScale="85" workbookViewId="0">
      <selection activeCell="F20" activeCellId="0" sqref="F20"/>
    </sheetView>
  </sheetViews>
  <sheetFormatPr defaultColWidth="9.08984375" defaultRowHeight="14.25"/>
  <cols>
    <col customWidth="1" min="1" max="1" style="2" width="33.453125"/>
    <col customWidth="1" min="2" max="2" style="1" width="11.81640625"/>
    <col customWidth="1" min="3" max="3" style="1" width="12.08984375"/>
    <col customWidth="1" min="4" max="4" style="1" width="12"/>
    <col customWidth="1" min="5" max="5" style="1" width="15.7265625"/>
    <col customWidth="1" min="6" max="6" style="3" width="13.7265625"/>
    <col min="7" max="16384" style="1" width="9.08984375"/>
  </cols>
  <sheetData>
    <row r="1" ht="42.5" customHeight="1">
      <c r="A1" s="4" t="s">
        <v>0</v>
      </c>
      <c r="B1" s="5" t="s">
        <v>1</v>
      </c>
      <c r="C1" s="5" t="s">
        <v>2</v>
      </c>
      <c r="D1" s="5" t="s">
        <v>3</v>
      </c>
      <c r="E1" s="6" t="s">
        <v>4</v>
      </c>
      <c r="F1" s="7" t="s">
        <v>5</v>
      </c>
    </row>
    <row r="2" ht="20" customHeight="1">
      <c r="A2" s="8" t="s">
        <v>6</v>
      </c>
      <c r="B2" s="9"/>
      <c r="C2" s="9"/>
      <c r="D2" s="9"/>
      <c r="E2" s="9"/>
      <c r="F2" s="9"/>
    </row>
    <row r="3" ht="20" customHeight="1">
      <c r="A3" s="10" t="s">
        <v>7</v>
      </c>
      <c r="B3" s="11"/>
      <c r="C3" s="11"/>
      <c r="D3" s="11"/>
      <c r="E3" s="11"/>
      <c r="F3" s="11"/>
    </row>
    <row r="4" s="12" customFormat="1" ht="15" customHeight="1">
      <c r="A4" s="13" t="s">
        <v>8</v>
      </c>
      <c r="B4" s="14">
        <v>1</v>
      </c>
      <c r="C4" s="14" t="s">
        <v>9</v>
      </c>
      <c r="D4" s="14" t="s">
        <v>10</v>
      </c>
      <c r="E4" s="14" t="s">
        <v>11</v>
      </c>
      <c r="F4" s="15">
        <f>8055</f>
        <v>8055</v>
      </c>
      <c r="G4" s="1"/>
    </row>
    <row r="5" s="12" customFormat="1" ht="15" customHeight="1">
      <c r="A5" s="16" t="s">
        <v>12</v>
      </c>
      <c r="B5" s="17">
        <v>1</v>
      </c>
      <c r="C5" s="17" t="s">
        <v>9</v>
      </c>
      <c r="D5" s="17" t="s">
        <v>10</v>
      </c>
      <c r="E5" s="17" t="s">
        <v>13</v>
      </c>
      <c r="F5" s="18">
        <f>16800</f>
        <v>16800</v>
      </c>
      <c r="G5" s="1"/>
    </row>
    <row r="6" s="12" customFormat="1" ht="15" customHeight="1">
      <c r="A6" s="19" t="s">
        <v>14</v>
      </c>
      <c r="B6" s="14">
        <v>1</v>
      </c>
      <c r="C6" s="14" t="s">
        <v>9</v>
      </c>
      <c r="D6" s="14" t="s">
        <v>10</v>
      </c>
      <c r="E6" s="14" t="s">
        <v>15</v>
      </c>
      <c r="F6" s="15">
        <f>36700</f>
        <v>36700</v>
      </c>
      <c r="G6" s="1"/>
    </row>
    <row r="7" s="20" customFormat="1" ht="20" customHeight="1">
      <c r="A7" s="10" t="s">
        <v>16</v>
      </c>
      <c r="B7" s="11"/>
      <c r="C7" s="11"/>
      <c r="D7" s="11"/>
      <c r="E7" s="11"/>
      <c r="F7" s="11"/>
      <c r="G7" s="1"/>
      <c r="H7" s="12"/>
    </row>
    <row r="8" s="20" customFormat="1" ht="14.25" customHeight="1">
      <c r="A8" s="21" t="s">
        <v>12</v>
      </c>
      <c r="B8" s="22" t="s">
        <v>17</v>
      </c>
      <c r="C8" s="14" t="s">
        <v>18</v>
      </c>
      <c r="D8" s="14" t="s">
        <v>10</v>
      </c>
      <c r="E8" s="14" t="s">
        <v>19</v>
      </c>
      <c r="F8" s="15">
        <f>13566</f>
        <v>13566</v>
      </c>
      <c r="G8" s="1"/>
      <c r="H8" s="12"/>
    </row>
    <row r="9" s="20" customFormat="1" ht="14.25" customHeight="1">
      <c r="A9" s="21"/>
      <c r="B9" s="23" t="s">
        <v>20</v>
      </c>
      <c r="C9" s="24" t="s">
        <v>18</v>
      </c>
      <c r="D9" s="24" t="s">
        <v>10</v>
      </c>
      <c r="E9" s="24" t="s">
        <v>21</v>
      </c>
      <c r="F9" s="25">
        <f>13159</f>
        <v>13159</v>
      </c>
      <c r="G9" s="1"/>
      <c r="H9" s="12"/>
    </row>
    <row r="10" s="20" customFormat="1" ht="14.25" customHeight="1">
      <c r="A10" s="21"/>
      <c r="B10" s="22" t="s">
        <v>22</v>
      </c>
      <c r="C10" s="14" t="s">
        <v>18</v>
      </c>
      <c r="D10" s="14" t="s">
        <v>10</v>
      </c>
      <c r="E10" s="14" t="s">
        <v>23</v>
      </c>
      <c r="F10" s="26" t="s">
        <v>24</v>
      </c>
      <c r="G10" s="1"/>
      <c r="H10" s="12"/>
    </row>
    <row r="11" s="20" customFormat="1" ht="14.25" customHeight="1">
      <c r="A11" s="21"/>
      <c r="B11" s="27" t="s">
        <v>20</v>
      </c>
      <c r="C11" s="24" t="s">
        <v>25</v>
      </c>
      <c r="D11" s="24" t="s">
        <v>10</v>
      </c>
      <c r="E11" s="24" t="s">
        <v>26</v>
      </c>
      <c r="F11" s="25">
        <f>19739</f>
        <v>19739</v>
      </c>
      <c r="G11" s="1"/>
      <c r="H11" s="12"/>
    </row>
    <row r="12" s="20" customFormat="1" ht="14.25" customHeight="1">
      <c r="A12" s="21"/>
      <c r="B12" s="22" t="s">
        <v>22</v>
      </c>
      <c r="C12" s="14" t="s">
        <v>25</v>
      </c>
      <c r="D12" s="14" t="s">
        <v>10</v>
      </c>
      <c r="E12" s="14" t="s">
        <v>27</v>
      </c>
      <c r="F12" s="26" t="s">
        <v>24</v>
      </c>
      <c r="G12" s="1"/>
      <c r="H12" s="12"/>
    </row>
    <row r="13" s="20" customFormat="1" ht="14.25" customHeight="1">
      <c r="A13" s="28"/>
      <c r="B13" s="29" t="s">
        <v>20</v>
      </c>
      <c r="C13" s="30" t="s">
        <v>28</v>
      </c>
      <c r="D13" s="30" t="s">
        <v>10</v>
      </c>
      <c r="E13" s="31" t="s">
        <v>29</v>
      </c>
      <c r="F13" s="25">
        <v>23686</v>
      </c>
      <c r="G13" s="1"/>
      <c r="H13" s="12"/>
    </row>
    <row r="14" s="20" customFormat="1" ht="14.25" customHeight="1">
      <c r="A14" s="28"/>
      <c r="B14" s="32" t="s">
        <v>22</v>
      </c>
      <c r="C14" s="33" t="s">
        <v>28</v>
      </c>
      <c r="D14" s="33" t="s">
        <v>10</v>
      </c>
      <c r="E14" s="34" t="s">
        <v>30</v>
      </c>
      <c r="F14" s="35" t="s">
        <v>24</v>
      </c>
      <c r="G14" s="1"/>
      <c r="H14" s="12"/>
    </row>
    <row r="15" s="20" customFormat="1" ht="14.25" customHeight="1">
      <c r="A15" s="36" t="s">
        <v>14</v>
      </c>
      <c r="B15" s="37" t="s">
        <v>31</v>
      </c>
      <c r="C15" s="38" t="s">
        <v>18</v>
      </c>
      <c r="D15" s="38" t="s">
        <v>10</v>
      </c>
      <c r="E15" s="39" t="s">
        <v>32</v>
      </c>
      <c r="F15" s="40" t="s">
        <v>24</v>
      </c>
      <c r="G15" s="1"/>
      <c r="H15" s="12"/>
    </row>
    <row r="16" s="20" customFormat="1" ht="14.25" customHeight="1">
      <c r="A16" s="21"/>
      <c r="B16" s="41" t="s">
        <v>33</v>
      </c>
      <c r="C16" s="14" t="s">
        <v>25</v>
      </c>
      <c r="D16" s="14" t="s">
        <v>10</v>
      </c>
      <c r="E16" s="14" t="s">
        <v>34</v>
      </c>
      <c r="F16" s="26" t="s">
        <v>24</v>
      </c>
      <c r="G16" s="1"/>
      <c r="H16" s="12"/>
    </row>
    <row r="17" s="20" customFormat="1" ht="14.25" customHeight="1">
      <c r="A17" s="21"/>
      <c r="B17" s="42" t="s">
        <v>33</v>
      </c>
      <c r="C17" s="43" t="s">
        <v>28</v>
      </c>
      <c r="D17" s="43" t="s">
        <v>10</v>
      </c>
      <c r="E17" s="43" t="s">
        <v>35</v>
      </c>
      <c r="F17" s="44" t="s">
        <v>24</v>
      </c>
      <c r="G17" s="1"/>
      <c r="H17" s="12"/>
    </row>
    <row r="18" ht="20" customHeight="1">
      <c r="A18" s="10" t="s">
        <v>36</v>
      </c>
      <c r="B18" s="11"/>
      <c r="C18" s="11"/>
      <c r="D18" s="11"/>
      <c r="E18" s="11"/>
      <c r="F18" s="11"/>
      <c r="H18" s="12"/>
    </row>
    <row r="19" ht="35.5" customHeight="1">
      <c r="A19" s="45" t="s">
        <v>37</v>
      </c>
      <c r="B19" s="46">
        <v>1</v>
      </c>
      <c r="C19" s="47" t="s">
        <v>9</v>
      </c>
      <c r="D19" s="47" t="s">
        <v>10</v>
      </c>
      <c r="E19" s="47" t="s">
        <v>38</v>
      </c>
      <c r="F19" s="48">
        <f>11760</f>
        <v>11760</v>
      </c>
      <c r="H19" s="12"/>
    </row>
    <row r="20" ht="35" customHeight="1">
      <c r="A20" s="49" t="s">
        <v>39</v>
      </c>
      <c r="B20" s="50">
        <v>1</v>
      </c>
      <c r="C20" s="30" t="s">
        <v>9</v>
      </c>
      <c r="D20" s="51" t="s">
        <v>10</v>
      </c>
      <c r="E20" s="30" t="s">
        <v>40</v>
      </c>
      <c r="F20" s="25">
        <f>24990</f>
        <v>24990</v>
      </c>
      <c r="H20" s="12"/>
    </row>
    <row r="21" ht="6.5" customHeight="1">
      <c r="A21" s="52"/>
      <c r="B21" s="53"/>
      <c r="C21" s="53"/>
      <c r="D21" s="53"/>
      <c r="E21" s="53"/>
      <c r="F21" s="53"/>
    </row>
    <row r="22" s="12" customFormat="1" ht="80.25" customHeight="1">
      <c r="A22" s="54" t="s">
        <v>41</v>
      </c>
      <c r="B22" s="55"/>
      <c r="C22" s="55"/>
      <c r="D22" s="55"/>
      <c r="E22" s="55"/>
      <c r="F22" s="55"/>
    </row>
    <row r="23" ht="20" customHeight="1">
      <c r="A23" s="56" t="s">
        <v>42</v>
      </c>
      <c r="B23" s="57"/>
      <c r="C23" s="57"/>
      <c r="D23" s="57"/>
      <c r="E23" s="57"/>
      <c r="F23" s="57"/>
    </row>
    <row r="24" ht="183.5" customHeight="1">
      <c r="A24" s="54" t="s">
        <v>43</v>
      </c>
      <c r="B24" s="55"/>
      <c r="C24" s="55"/>
      <c r="D24" s="55"/>
      <c r="E24" s="55"/>
      <c r="F24" s="55"/>
    </row>
    <row r="25" ht="10" customHeight="1"/>
  </sheetData>
  <mergeCells count="10">
    <mergeCell ref="A2:F2"/>
    <mergeCell ref="A3:F3"/>
    <mergeCell ref="A7:F7"/>
    <mergeCell ref="A8:A14"/>
    <mergeCell ref="A15:A17"/>
    <mergeCell ref="A18:F18"/>
    <mergeCell ref="A21:F21"/>
    <mergeCell ref="A22:F22"/>
    <mergeCell ref="A23:F23"/>
    <mergeCell ref="A24:F24"/>
  </mergeCells>
  <printOptions headings="0" gridLines="0"/>
  <pageMargins left="0.25" right="0.25" top="0.75" bottom="0.75" header="0.29999999999999999" footer="0.29999999999999999"/>
  <pageSetup paperSize="9" scale="90" fitToWidth="1" fitToHeight="1" pageOrder="downThenOver" orientation="portrait" usePrinterDefaults="1" blackAndWhite="0" draft="0" cellComments="none" useFirstPageNumber="0" errors="displayed" horizontalDpi="600" verticalDpi="600" copies="1"/>
  <headerFooter>
    <oddHeader>&amp;L&amp;"Arial,Обычный"&amp;8Ценовой лист ООО «Контент ИИ» для Партнеров
ContentReader PDF 15. Лицензии по подписке на 1 год
Действителен с 01.04.2023 по 01.09.2023</oddHeader>
    <oddFooter>&amp;Lwww.ContentAI.ru&amp;R&amp;G</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topLeftCell="A24" zoomScale="100" workbookViewId="0">
      <selection activeCell="A25" activeCellId="0" sqref="A25:F25"/>
    </sheetView>
  </sheetViews>
  <sheetFormatPr defaultColWidth="7.54296875" defaultRowHeight="14.25"/>
  <cols>
    <col customWidth="1" min="1" max="1" style="2" width="35.1796875"/>
    <col customWidth="1" min="2" max="2" style="1" width="12.453125"/>
    <col customWidth="1" min="3" max="3" style="1" width="12.7265625"/>
    <col customWidth="1" min="4" max="4" style="1" width="14.54296875"/>
    <col customWidth="1" min="5" max="5" style="1" width="16.6328125"/>
    <col customWidth="1" min="6" max="6" style="3" width="14.54296875"/>
    <col min="7" max="16384" style="1" width="7.54296875"/>
  </cols>
  <sheetData>
    <row r="1" ht="42.5" customHeight="1">
      <c r="A1" s="4" t="s">
        <v>0</v>
      </c>
      <c r="B1" s="5" t="s">
        <v>1</v>
      </c>
      <c r="C1" s="6" t="s">
        <v>44</v>
      </c>
      <c r="D1" s="6" t="s">
        <v>45</v>
      </c>
      <c r="E1" s="6" t="s">
        <v>4</v>
      </c>
      <c r="F1" s="7" t="s">
        <v>5</v>
      </c>
    </row>
    <row r="2" ht="20.5" customHeight="1">
      <c r="A2" s="58" t="s">
        <v>6</v>
      </c>
      <c r="B2" s="59"/>
      <c r="C2" s="59"/>
      <c r="D2" s="59"/>
      <c r="E2" s="59"/>
      <c r="F2" s="60"/>
    </row>
    <row r="3" ht="20" customHeight="1">
      <c r="A3" s="61" t="s">
        <v>46</v>
      </c>
      <c r="B3" s="62"/>
      <c r="C3" s="62"/>
      <c r="D3" s="62"/>
      <c r="E3" s="62"/>
      <c r="F3" s="63"/>
    </row>
    <row r="4" s="12" customFormat="1" ht="15" customHeight="1">
      <c r="A4" s="13" t="s">
        <v>8</v>
      </c>
      <c r="B4" s="14">
        <v>1</v>
      </c>
      <c r="C4" s="14" t="s">
        <v>9</v>
      </c>
      <c r="D4" s="14" t="s">
        <v>47</v>
      </c>
      <c r="E4" s="14" t="s">
        <v>48</v>
      </c>
      <c r="F4" s="15">
        <f>13693</f>
        <v>13693</v>
      </c>
      <c r="H4" s="1"/>
      <c r="I4" s="1"/>
    </row>
    <row r="5" s="12" customFormat="1" ht="15" customHeight="1">
      <c r="A5" s="16" t="s">
        <v>12</v>
      </c>
      <c r="B5" s="17">
        <v>1</v>
      </c>
      <c r="C5" s="17" t="s">
        <v>9</v>
      </c>
      <c r="D5" s="17" t="s">
        <v>47</v>
      </c>
      <c r="E5" s="17" t="s">
        <v>49</v>
      </c>
      <c r="F5" s="18">
        <f>28560</f>
        <v>28560</v>
      </c>
      <c r="H5" s="1"/>
      <c r="I5" s="1"/>
    </row>
    <row r="6" s="12" customFormat="1" ht="15" customHeight="1">
      <c r="A6" s="64" t="s">
        <v>14</v>
      </c>
      <c r="B6" s="33">
        <v>1</v>
      </c>
      <c r="C6" s="33" t="s">
        <v>9</v>
      </c>
      <c r="D6" s="33" t="s">
        <v>47</v>
      </c>
      <c r="E6" s="33" t="s">
        <v>50</v>
      </c>
      <c r="F6" s="65">
        <f>73400</f>
        <v>73400</v>
      </c>
      <c r="H6" s="1"/>
      <c r="I6" s="1"/>
    </row>
    <row r="7" s="20" customFormat="1" ht="20" customHeight="1">
      <c r="A7" s="61" t="s">
        <v>51</v>
      </c>
      <c r="B7" s="62"/>
      <c r="C7" s="62"/>
      <c r="D7" s="62"/>
      <c r="E7" s="62"/>
      <c r="F7" s="63"/>
      <c r="G7" s="12"/>
      <c r="H7" s="1"/>
      <c r="I7" s="1"/>
    </row>
    <row r="8" s="20" customFormat="1" ht="14.25" customHeight="1">
      <c r="A8" s="66" t="s">
        <v>12</v>
      </c>
      <c r="B8" s="32" t="s">
        <v>17</v>
      </c>
      <c r="C8" s="47" t="s">
        <v>18</v>
      </c>
      <c r="D8" s="47" t="s">
        <v>47</v>
      </c>
      <c r="E8" s="47" t="s">
        <v>52</v>
      </c>
      <c r="F8" s="67">
        <f>27132</f>
        <v>27132</v>
      </c>
      <c r="G8" s="12"/>
    </row>
    <row r="9" s="20" customFormat="1" ht="14.25" customHeight="1">
      <c r="A9" s="21"/>
      <c r="B9" s="23" t="s">
        <v>20</v>
      </c>
      <c r="C9" s="24" t="s">
        <v>18</v>
      </c>
      <c r="D9" s="24" t="s">
        <v>47</v>
      </c>
      <c r="E9" s="39" t="s">
        <v>53</v>
      </c>
      <c r="F9" s="25">
        <f>26318</f>
        <v>26318</v>
      </c>
      <c r="G9" s="12"/>
    </row>
    <row r="10" s="20" customFormat="1" ht="14.25" customHeight="1">
      <c r="A10" s="21"/>
      <c r="B10" s="22" t="s">
        <v>22</v>
      </c>
      <c r="C10" s="14" t="s">
        <v>18</v>
      </c>
      <c r="D10" s="14" t="s">
        <v>47</v>
      </c>
      <c r="E10" s="47" t="s">
        <v>54</v>
      </c>
      <c r="F10" s="26" t="s">
        <v>24</v>
      </c>
      <c r="G10" s="12"/>
    </row>
    <row r="11" s="20" customFormat="1" ht="14.25" customHeight="1">
      <c r="A11" s="21"/>
      <c r="B11" s="27" t="s">
        <v>20</v>
      </c>
      <c r="C11" s="24" t="s">
        <v>25</v>
      </c>
      <c r="D11" s="24" t="s">
        <v>47</v>
      </c>
      <c r="E11" s="24" t="s">
        <v>55</v>
      </c>
      <c r="F11" s="25">
        <f>39477</f>
        <v>39477</v>
      </c>
      <c r="G11" s="12"/>
    </row>
    <row r="12" s="20" customFormat="1" ht="14.25" customHeight="1">
      <c r="A12" s="21"/>
      <c r="B12" s="22" t="s">
        <v>22</v>
      </c>
      <c r="C12" s="14" t="s">
        <v>25</v>
      </c>
      <c r="D12" s="14" t="s">
        <v>47</v>
      </c>
      <c r="E12" s="68" t="s">
        <v>56</v>
      </c>
      <c r="F12" s="26" t="s">
        <v>24</v>
      </c>
      <c r="G12" s="12"/>
    </row>
    <row r="13" s="20" customFormat="1" ht="14.25" customHeight="1">
      <c r="A13" s="28"/>
      <c r="B13" s="69" t="s">
        <v>57</v>
      </c>
      <c r="C13" s="30" t="s">
        <v>28</v>
      </c>
      <c r="D13" s="30" t="s">
        <v>47</v>
      </c>
      <c r="E13" s="31" t="s">
        <v>58</v>
      </c>
      <c r="F13" s="70">
        <v>47372</v>
      </c>
      <c r="G13" s="12"/>
    </row>
    <row r="14" s="20" customFormat="1" ht="14.25" customHeight="1">
      <c r="A14" s="28"/>
      <c r="B14" s="71" t="s">
        <v>22</v>
      </c>
      <c r="C14" s="33" t="s">
        <v>28</v>
      </c>
      <c r="D14" s="33" t="s">
        <v>47</v>
      </c>
      <c r="E14" s="72" t="s">
        <v>59</v>
      </c>
      <c r="F14" s="35" t="s">
        <v>24</v>
      </c>
      <c r="G14" s="12"/>
    </row>
    <row r="15" s="20" customFormat="1" ht="14.25" customHeight="1">
      <c r="A15" s="36" t="s">
        <v>14</v>
      </c>
      <c r="B15" s="37" t="s">
        <v>31</v>
      </c>
      <c r="C15" s="38" t="s">
        <v>18</v>
      </c>
      <c r="D15" s="38" t="s">
        <v>47</v>
      </c>
      <c r="E15" s="39" t="s">
        <v>60</v>
      </c>
      <c r="F15" s="40" t="s">
        <v>24</v>
      </c>
      <c r="G15" s="12"/>
    </row>
    <row r="16" s="20" customFormat="1" ht="14.25" customHeight="1">
      <c r="A16" s="21"/>
      <c r="B16" s="41" t="s">
        <v>33</v>
      </c>
      <c r="C16" s="14" t="s">
        <v>25</v>
      </c>
      <c r="D16" s="14" t="s">
        <v>47</v>
      </c>
      <c r="E16" s="14" t="s">
        <v>61</v>
      </c>
      <c r="F16" s="26" t="s">
        <v>24</v>
      </c>
      <c r="G16" s="12"/>
    </row>
    <row r="17" s="20" customFormat="1" ht="14.25" customHeight="1">
      <c r="A17" s="28"/>
      <c r="B17" s="73" t="s">
        <v>33</v>
      </c>
      <c r="C17" s="74" t="s">
        <v>28</v>
      </c>
      <c r="D17" s="74" t="s">
        <v>47</v>
      </c>
      <c r="E17" s="74" t="s">
        <v>62</v>
      </c>
      <c r="F17" s="75" t="s">
        <v>24</v>
      </c>
      <c r="G17" s="12"/>
    </row>
    <row r="18" s="20" customFormat="1" ht="20" customHeight="1">
      <c r="A18" s="76" t="s">
        <v>63</v>
      </c>
      <c r="B18" s="77"/>
      <c r="C18" s="77"/>
      <c r="D18" s="77"/>
      <c r="E18" s="77"/>
      <c r="F18" s="78"/>
      <c r="G18" s="12"/>
    </row>
    <row r="19" ht="25" customHeight="1">
      <c r="A19" s="79" t="s">
        <v>64</v>
      </c>
      <c r="B19" s="80" t="s">
        <v>22</v>
      </c>
      <c r="C19" s="81" t="s">
        <v>18</v>
      </c>
      <c r="D19" s="81" t="s">
        <v>65</v>
      </c>
      <c r="E19" s="81" t="s">
        <v>66</v>
      </c>
      <c r="F19" s="82" t="s">
        <v>24</v>
      </c>
      <c r="G19" s="12"/>
    </row>
    <row r="20" s="12" customFormat="1">
      <c r="A20" s="83"/>
      <c r="B20" s="84" t="s">
        <v>33</v>
      </c>
      <c r="C20" s="85" t="s">
        <v>25</v>
      </c>
      <c r="D20" s="86" t="s">
        <v>65</v>
      </c>
      <c r="E20" s="85" t="s">
        <v>67</v>
      </c>
      <c r="F20" s="87" t="s">
        <v>24</v>
      </c>
    </row>
    <row r="21" ht="13" customHeight="1">
      <c r="A21" s="79" t="s">
        <v>68</v>
      </c>
      <c r="B21" s="88" t="s">
        <v>33</v>
      </c>
      <c r="C21" s="89" t="s">
        <v>18</v>
      </c>
      <c r="D21" s="90" t="s">
        <v>65</v>
      </c>
      <c r="E21" s="89" t="s">
        <v>69</v>
      </c>
      <c r="F21" s="91" t="s">
        <v>24</v>
      </c>
      <c r="G21" s="12"/>
    </row>
    <row r="22">
      <c r="A22" s="92"/>
      <c r="B22" s="93" t="s">
        <v>33</v>
      </c>
      <c r="C22" s="94" t="s">
        <v>25</v>
      </c>
      <c r="D22" s="95" t="s">
        <v>65</v>
      </c>
      <c r="E22" s="95" t="s">
        <v>70</v>
      </c>
      <c r="F22" s="96" t="s">
        <v>24</v>
      </c>
      <c r="G22" s="12"/>
    </row>
    <row r="23" ht="8" customHeight="1">
      <c r="A23" s="52"/>
      <c r="B23" s="53"/>
      <c r="C23" s="53"/>
      <c r="D23" s="53"/>
      <c r="E23" s="53"/>
      <c r="F23" s="53"/>
    </row>
    <row r="24" ht="111" customHeight="1">
      <c r="A24" s="97" t="s">
        <v>71</v>
      </c>
      <c r="B24" s="98"/>
      <c r="C24" s="98"/>
      <c r="D24" s="98"/>
      <c r="E24" s="98"/>
      <c r="F24" s="98"/>
    </row>
    <row r="25" ht="19" customHeight="1">
      <c r="A25" s="10" t="s">
        <v>42</v>
      </c>
      <c r="B25" s="11"/>
      <c r="C25" s="11"/>
      <c r="D25" s="11"/>
      <c r="E25" s="11"/>
      <c r="F25" s="11"/>
    </row>
    <row r="26" ht="176.5" customHeight="1">
      <c r="A26" s="99" t="s">
        <v>43</v>
      </c>
      <c r="B26" s="100"/>
      <c r="C26" s="100"/>
      <c r="D26" s="100"/>
      <c r="E26" s="100"/>
      <c r="F26" s="100"/>
    </row>
  </sheetData>
  <mergeCells count="12">
    <mergeCell ref="A2:F2"/>
    <mergeCell ref="A3:F3"/>
    <mergeCell ref="A7:F7"/>
    <mergeCell ref="A8:A14"/>
    <mergeCell ref="A15:A17"/>
    <mergeCell ref="A18:F18"/>
    <mergeCell ref="A19:A20"/>
    <mergeCell ref="A21:A22"/>
    <mergeCell ref="A23:F23"/>
    <mergeCell ref="A24:F24"/>
    <mergeCell ref="A25:F25"/>
    <mergeCell ref="A26:F26"/>
  </mergeCells>
  <printOptions headings="0" gridLines="0"/>
  <pageMargins left="0.25" right="0.25" top="0.75" bottom="0.75" header="0.29999999999999999" footer="0.29999999999999999"/>
  <pageSetup paperSize="9" scale="83" fitToWidth="1" fitToHeight="1" pageOrder="downThenOver" orientation="portrait" usePrinterDefaults="1" blackAndWhite="0" draft="0" cellComments="none" useFirstPageNumber="0" errors="displayed" horizontalDpi="600" verticalDpi="600" copies="1"/>
  <headerFooter>
    <oddHeader>&amp;L&amp;"Arial,Обычный"&amp;8Ценовой лист ООО «Контент ИИ» для Партнеров
ContentReader PDF 15. Лицензии по подписке на 3 года
Действителен с 01.04.2023 по 01.09.2023</oddHeader>
    <oddFooter>&amp;Lwww.ContentAI.ru&amp;R&amp;G</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zoomScale="100" workbookViewId="0">
      <selection activeCell="A11" activeCellId="0" sqref="A11:F11"/>
    </sheetView>
  </sheetViews>
  <sheetFormatPr defaultColWidth="7.54296875" defaultRowHeight="14.25"/>
  <cols>
    <col customWidth="1" min="1" max="1" style="2" width="45.90625"/>
    <col customWidth="1" min="2" max="2" style="1" width="12.453125"/>
    <col customWidth="1" min="3" max="3" style="1" width="12.7265625"/>
    <col customWidth="1" min="4" max="4" style="1" width="14.54296875"/>
    <col customWidth="1" min="5" max="5" style="1" width="16.6328125"/>
    <col customWidth="1" min="6" max="6" style="3" width="14.54296875"/>
    <col min="7" max="16384" style="1" width="7.54296875"/>
  </cols>
  <sheetData>
    <row r="1" ht="83.400000000000006" customHeight="1">
      <c r="A1" s="101" t="s">
        <v>72</v>
      </c>
      <c r="B1" s="102"/>
      <c r="C1" s="102"/>
      <c r="D1" s="102"/>
      <c r="E1" s="102"/>
      <c r="F1" s="102"/>
    </row>
    <row r="2" ht="42.5" customHeight="1">
      <c r="A2" s="4" t="s">
        <v>0</v>
      </c>
      <c r="B2" s="5" t="s">
        <v>1</v>
      </c>
      <c r="C2" s="6" t="s">
        <v>44</v>
      </c>
      <c r="D2" s="6" t="s">
        <v>45</v>
      </c>
      <c r="E2" s="6" t="s">
        <v>4</v>
      </c>
      <c r="F2" s="7" t="s">
        <v>5</v>
      </c>
    </row>
    <row r="3" ht="20.5" customHeight="1">
      <c r="A3" s="58" t="s">
        <v>73</v>
      </c>
      <c r="B3" s="59"/>
      <c r="C3" s="59"/>
      <c r="D3" s="59"/>
      <c r="E3" s="59"/>
      <c r="F3" s="60"/>
    </row>
    <row r="4" s="20" customFormat="1" ht="20" customHeight="1">
      <c r="A4" s="61" t="s">
        <v>74</v>
      </c>
      <c r="B4" s="62"/>
      <c r="C4" s="62"/>
      <c r="D4" s="62"/>
      <c r="E4" s="62"/>
      <c r="F4" s="63"/>
      <c r="G4" s="12"/>
      <c r="H4" s="1"/>
      <c r="I4" s="1"/>
    </row>
    <row r="5" s="20" customFormat="1" ht="14.25" customHeight="1">
      <c r="A5" s="103" t="s">
        <v>75</v>
      </c>
      <c r="B5" s="32" t="s">
        <v>76</v>
      </c>
      <c r="C5" s="47" t="s">
        <v>18</v>
      </c>
      <c r="D5" s="47" t="s">
        <v>10</v>
      </c>
      <c r="E5" s="47" t="s">
        <v>77</v>
      </c>
      <c r="F5" s="67" t="s">
        <v>78</v>
      </c>
      <c r="G5" s="12"/>
      <c r="H5" s="20"/>
      <c r="I5" s="20"/>
    </row>
    <row r="6" s="20" customFormat="1" ht="14.25" customHeight="1">
      <c r="A6" s="104" t="s">
        <v>79</v>
      </c>
      <c r="B6" s="23" t="s">
        <v>76</v>
      </c>
      <c r="C6" s="24" t="s">
        <v>18</v>
      </c>
      <c r="D6" s="24" t="s">
        <v>47</v>
      </c>
      <c r="E6" s="39" t="s">
        <v>80</v>
      </c>
      <c r="F6" s="25" t="s">
        <v>78</v>
      </c>
      <c r="G6" s="12"/>
      <c r="H6" s="20"/>
      <c r="I6" s="20"/>
    </row>
    <row r="7" ht="8" customHeight="1">
      <c r="A7" s="52"/>
      <c r="B7" s="53"/>
      <c r="C7" s="53"/>
      <c r="D7" s="53"/>
      <c r="E7" s="53"/>
      <c r="F7" s="53"/>
    </row>
    <row r="8" ht="111" customHeight="1">
      <c r="A8" s="97" t="s">
        <v>71</v>
      </c>
      <c r="B8" s="98"/>
      <c r="C8" s="98"/>
      <c r="D8" s="98"/>
      <c r="E8" s="98"/>
      <c r="F8" s="98"/>
    </row>
    <row r="9" ht="19" customHeight="1">
      <c r="A9" s="10" t="s">
        <v>42</v>
      </c>
      <c r="B9" s="11"/>
      <c r="C9" s="11"/>
      <c r="D9" s="11"/>
      <c r="E9" s="11"/>
      <c r="F9" s="11"/>
    </row>
    <row r="10" ht="141" customHeight="1">
      <c r="A10" s="99" t="s">
        <v>43</v>
      </c>
      <c r="B10" s="100"/>
      <c r="C10" s="100"/>
      <c r="D10" s="100"/>
      <c r="E10" s="100"/>
      <c r="F10" s="100"/>
    </row>
  </sheetData>
  <mergeCells count="7">
    <mergeCell ref="A1:F1"/>
    <mergeCell ref="A3:F3"/>
    <mergeCell ref="A4:F4"/>
    <mergeCell ref="A7:F7"/>
    <mergeCell ref="A8:F8"/>
    <mergeCell ref="A9:F9"/>
    <mergeCell ref="A10:F10"/>
  </mergeCells>
  <printOptions headings="0" gridLines="0"/>
  <pageMargins left="0.25" right="0.25" top="0.75" bottom="0.75" header="0.29999999999999999" footer="0.29999999999999999"/>
  <pageSetup paperSize="9" scale="83" fitToWidth="1" fitToHeight="1" pageOrder="downThenOver" orientation="portrait" usePrinterDefaults="1" blackAndWhite="0" draft="0" cellComments="none" useFirstPageNumber="0" errors="displayed" horizontalDpi="600" verticalDpi="600" copies="1"/>
  <headerFooter>
    <oddHeader>&amp;L&amp;"Arial,Обычный"&amp;8Ценовой лист ООО «Контент ИИ» для Партнеров
ContentReader PDF 15. Лицензии по подписке на 3 года
Действителен с 01.04.2023 по 01.09.2023</oddHeader>
    <oddFooter>&amp;Lwww.ContentAI.ru&amp;R&amp;G</oddFooter>
  </headerFooter>
</worksheet>
</file>

<file path=docProps/app.xml><?xml version="1.0" encoding="utf-8"?>
<Properties xmlns="http://schemas.openxmlformats.org/officeDocument/2006/extended-properties" xmlns:vt="http://schemas.openxmlformats.org/officeDocument/2006/docPropsVTypes">
  <Application>Р7-Офис/2024.4.2.721</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Ekaterina Moskalenko</dc:creator>
  <cp:lastModifiedBy>Леза</cp:lastModifiedBy>
  <cp:revision>15</cp:revision>
  <dcterms:created xsi:type="dcterms:W3CDTF">2022-12-12T18:34:23Z</dcterms:created>
  <dcterms:modified xsi:type="dcterms:W3CDTF">2026-03-13T15:09:07Z</dcterms:modified>
</cp:coreProperties>
</file>